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8780" windowHeight="8895" activeTab="3"/>
  </bookViews>
  <sheets>
    <sheet name="celkem" sheetId="6" r:id="rId1"/>
    <sheet name="útoky" sheetId="5" r:id="rId2"/>
    <sheet name="štafeta" sheetId="4" r:id="rId3"/>
    <sheet name="100mV" sheetId="1" r:id="rId4"/>
  </sheets>
  <externalReferences>
    <externalReference r:id="rId5"/>
  </externalReferences>
  <definedNames>
    <definedName name="_xlnm._FilterDatabase" localSheetId="3" hidden="1">'100mV'!$B$5:$J$85</definedName>
    <definedName name="_xlnm._FilterDatabase" localSheetId="2" hidden="1">štafeta!$A$5:$H$25</definedName>
  </definedNames>
  <calcPr calcId="125725"/>
</workbook>
</file>

<file path=xl/calcChain.xml><?xml version="1.0" encoding="utf-8"?>
<calcChain xmlns="http://schemas.openxmlformats.org/spreadsheetml/2006/main">
  <c r="A18" i="4"/>
  <c r="A7"/>
  <c r="A8"/>
  <c r="A16"/>
  <c r="A15"/>
  <c r="A25"/>
  <c r="A9"/>
  <c r="A10"/>
  <c r="A24"/>
  <c r="A23"/>
  <c r="A22"/>
  <c r="A11"/>
  <c r="A6"/>
  <c r="A13"/>
  <c r="A12"/>
  <c r="A17"/>
  <c r="A21"/>
  <c r="A14"/>
  <c r="A20"/>
  <c r="A19"/>
  <c r="J85" i="1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<sst xmlns="http://schemas.openxmlformats.org/spreadsheetml/2006/main" count="128" uniqueCount="46">
  <si>
    <t>Krajské kolo v požárním sportu Moravskoslezského a Olomouckého kraje</t>
  </si>
  <si>
    <t>Ostrava, 7. - 8. června 2014</t>
  </si>
  <si>
    <t>100m</t>
  </si>
  <si>
    <t>muži SDH</t>
  </si>
  <si>
    <t>apoř</t>
  </si>
  <si>
    <t>celkem</t>
  </si>
  <si>
    <t>MSK</t>
  </si>
  <si>
    <t>OLK</t>
  </si>
  <si>
    <t>st.č.</t>
  </si>
  <si>
    <t>závodník</t>
  </si>
  <si>
    <t>družstvo</t>
  </si>
  <si>
    <t>1.pokus</t>
  </si>
  <si>
    <t>2.pokus</t>
  </si>
  <si>
    <t>výsledný</t>
  </si>
  <si>
    <t>Ostrava, 18. - 19. června 2016</t>
  </si>
  <si>
    <t>Celkové pořadí družstev</t>
  </si>
  <si>
    <t>Moravskoslezský kraj</t>
  </si>
  <si>
    <t>věž</t>
  </si>
  <si>
    <t>štafeta</t>
  </si>
  <si>
    <t>útok</t>
  </si>
  <si>
    <t>pořadí</t>
  </si>
  <si>
    <t>st.č</t>
  </si>
  <si>
    <t>SDH</t>
  </si>
  <si>
    <t>čas</t>
  </si>
  <si>
    <t>body</t>
  </si>
  <si>
    <t>bodů</t>
  </si>
  <si>
    <t>Michálkovice</t>
  </si>
  <si>
    <t>Závišice</t>
  </si>
  <si>
    <t>Hněvošice</t>
  </si>
  <si>
    <t>Karviná - Louky</t>
  </si>
  <si>
    <t>Frýdek</t>
  </si>
  <si>
    <t>Olomoucký kraj</t>
  </si>
  <si>
    <t>Bludov</t>
  </si>
  <si>
    <t>Ludéřov</t>
  </si>
  <si>
    <t>Jindřichov</t>
  </si>
  <si>
    <t>Domamyslice</t>
  </si>
  <si>
    <t>Bernartice</t>
  </si>
  <si>
    <t>Štafeta 4x100m s překážkami</t>
  </si>
  <si>
    <t>dráha</t>
  </si>
  <si>
    <t>A</t>
  </si>
  <si>
    <t>B</t>
  </si>
  <si>
    <t>Požární útok</t>
  </si>
  <si>
    <t>poř.</t>
  </si>
  <si>
    <t>levý</t>
  </si>
  <si>
    <t>pravý</t>
  </si>
  <si>
    <t>Călărași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</si>
</sst>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5" fillId="2" borderId="2" xfId="1" applyFill="1" applyBorder="1"/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3" xfId="1" applyFill="1" applyBorder="1"/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2" xfId="1" applyFill="1" applyBorder="1" applyAlignment="1">
      <alignment horizontal="center"/>
    </xf>
    <xf numFmtId="2" fontId="5" fillId="0" borderId="11" xfId="1" applyNumberFormat="1" applyBorder="1" applyAlignment="1">
      <alignment horizontal="center"/>
    </xf>
    <xf numFmtId="2" fontId="5" fillId="0" borderId="12" xfId="1" applyNumberFormat="1" applyBorder="1" applyAlignment="1">
      <alignment horizontal="center"/>
    </xf>
    <xf numFmtId="2" fontId="5" fillId="0" borderId="13" xfId="1" applyNumberFormat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5" fillId="0" borderId="17" xfId="1" applyBorder="1" applyAlignment="1">
      <alignment horizontal="center"/>
    </xf>
    <xf numFmtId="0" fontId="5" fillId="0" borderId="19" xfId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1" xfId="1" applyFill="1" applyBorder="1" applyAlignment="1">
      <alignment horizontal="center"/>
    </xf>
    <xf numFmtId="2" fontId="5" fillId="0" borderId="17" xfId="1" applyNumberFormat="1" applyBorder="1" applyAlignment="1">
      <alignment horizontal="center"/>
    </xf>
    <xf numFmtId="2" fontId="5" fillId="0" borderId="1" xfId="1" applyNumberFormat="1" applyBorder="1" applyAlignment="1">
      <alignment horizontal="center"/>
    </xf>
    <xf numFmtId="2" fontId="5" fillId="0" borderId="18" xfId="1" applyNumberFormat="1" applyBorder="1" applyAlignment="1">
      <alignment horizontal="center"/>
    </xf>
    <xf numFmtId="2" fontId="3" fillId="2" borderId="21" xfId="1" applyNumberFormat="1" applyFont="1" applyFill="1" applyBorder="1" applyAlignment="1">
      <alignment horizontal="center"/>
    </xf>
    <xf numFmtId="2" fontId="5" fillId="0" borderId="17" xfId="1" applyNumberFormat="1" applyFill="1" applyBorder="1" applyAlignment="1">
      <alignment horizontal="center"/>
    </xf>
    <xf numFmtId="2" fontId="5" fillId="0" borderId="1" xfId="1" applyNumberFormat="1" applyFill="1" applyBorder="1" applyAlignment="1">
      <alignment horizontal="center"/>
    </xf>
    <xf numFmtId="0" fontId="5" fillId="0" borderId="22" xfId="1" applyBorder="1" applyAlignment="1">
      <alignment horizontal="center"/>
    </xf>
    <xf numFmtId="0" fontId="5" fillId="0" borderId="25" xfId="1" applyBorder="1" applyAlignment="1">
      <alignment horizontal="center"/>
    </xf>
    <xf numFmtId="0" fontId="5" fillId="0" borderId="23" xfId="1" applyBorder="1" applyAlignment="1">
      <alignment horizontal="center"/>
    </xf>
    <xf numFmtId="0" fontId="5" fillId="0" borderId="23" xfId="1" applyFill="1" applyBorder="1" applyAlignment="1">
      <alignment horizontal="center"/>
    </xf>
    <xf numFmtId="2" fontId="5" fillId="0" borderId="24" xfId="1" applyNumberFormat="1" applyBorder="1" applyAlignment="1">
      <alignment horizontal="center"/>
    </xf>
    <xf numFmtId="2" fontId="5" fillId="0" borderId="22" xfId="1" applyNumberFormat="1" applyBorder="1" applyAlignment="1">
      <alignment horizontal="center"/>
    </xf>
    <xf numFmtId="2" fontId="5" fillId="0" borderId="23" xfId="1" applyNumberFormat="1" applyBorder="1" applyAlignment="1">
      <alignment horizontal="center"/>
    </xf>
    <xf numFmtId="2" fontId="3" fillId="2" borderId="27" xfId="1" applyNumberFormat="1" applyFont="1" applyFill="1" applyBorder="1" applyAlignment="1">
      <alignment horizontal="center"/>
    </xf>
    <xf numFmtId="0" fontId="5" fillId="3" borderId="1" xfId="1" applyFill="1" applyBorder="1" applyAlignment="1">
      <alignment horizontal="center"/>
    </xf>
    <xf numFmtId="0" fontId="3" fillId="2" borderId="2" xfId="1" applyFont="1" applyFill="1" applyBorder="1" applyAlignment="1">
      <alignment horizontal="centerContinuous"/>
    </xf>
    <xf numFmtId="0" fontId="5" fillId="2" borderId="3" xfId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5" fillId="2" borderId="4" xfId="1" applyFill="1" applyBorder="1" applyAlignment="1">
      <alignment horizontal="centerContinuous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13" xfId="1" applyNumberFormat="1" applyBorder="1" applyAlignment="1">
      <alignment horizontal="center"/>
    </xf>
    <xf numFmtId="2" fontId="5" fillId="0" borderId="14" xfId="1" applyNumberFormat="1" applyBorder="1" applyAlignment="1">
      <alignment horizontal="center"/>
    </xf>
    <xf numFmtId="0" fontId="5" fillId="0" borderId="15" xfId="1" applyNumberFormat="1" applyBorder="1" applyAlignment="1">
      <alignment horizontal="center"/>
    </xf>
    <xf numFmtId="2" fontId="1" fillId="3" borderId="11" xfId="1" applyNumberFormat="1" applyFont="1" applyFill="1" applyBorder="1" applyAlignment="1">
      <alignment horizontal="center"/>
    </xf>
    <xf numFmtId="0" fontId="1" fillId="3" borderId="13" xfId="1" applyNumberFormat="1" applyFont="1" applyFill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0" fontId="5" fillId="0" borderId="18" xfId="1" applyNumberFormat="1" applyBorder="1" applyAlignment="1">
      <alignment horizontal="center"/>
    </xf>
    <xf numFmtId="2" fontId="5" fillId="0" borderId="19" xfId="1" applyNumberFormat="1" applyBorder="1" applyAlignment="1">
      <alignment horizontal="center"/>
    </xf>
    <xf numFmtId="0" fontId="5" fillId="0" borderId="20" xfId="1" applyNumberFormat="1" applyBorder="1" applyAlignment="1">
      <alignment horizontal="center"/>
    </xf>
    <xf numFmtId="2" fontId="1" fillId="3" borderId="17" xfId="1" applyNumberFormat="1" applyFont="1" applyFill="1" applyBorder="1" applyAlignment="1">
      <alignment horizontal="center"/>
    </xf>
    <xf numFmtId="0" fontId="1" fillId="3" borderId="18" xfId="1" applyNumberFormat="1" applyFont="1" applyFill="1" applyBorder="1" applyAlignment="1">
      <alignment horizontal="center"/>
    </xf>
    <xf numFmtId="1" fontId="3" fillId="0" borderId="21" xfId="1" applyNumberFormat="1" applyFont="1" applyBorder="1" applyAlignment="1">
      <alignment horizontal="center"/>
    </xf>
    <xf numFmtId="0" fontId="5" fillId="0" borderId="24" xfId="1" applyNumberFormat="1" applyBorder="1" applyAlignment="1">
      <alignment horizontal="center"/>
    </xf>
    <xf numFmtId="2" fontId="5" fillId="0" borderId="25" xfId="1" applyNumberFormat="1" applyBorder="1" applyAlignment="1">
      <alignment horizontal="center"/>
    </xf>
    <xf numFmtId="0" fontId="5" fillId="0" borderId="26" xfId="1" applyNumberFormat="1" applyBorder="1" applyAlignment="1">
      <alignment horizontal="center"/>
    </xf>
    <xf numFmtId="2" fontId="1" fillId="3" borderId="22" xfId="1" applyNumberFormat="1" applyFont="1" applyFill="1" applyBorder="1" applyAlignment="1">
      <alignment horizontal="center"/>
    </xf>
    <xf numFmtId="0" fontId="1" fillId="3" borderId="24" xfId="1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0" xfId="1" applyFill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0" fontId="5" fillId="0" borderId="0" xfId="1" applyNumberForma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5" fillId="0" borderId="0" xfId="1" applyBorder="1"/>
    <xf numFmtId="0" fontId="5" fillId="4" borderId="17" xfId="1" applyFill="1" applyBorder="1" applyAlignment="1">
      <alignment horizontal="center"/>
    </xf>
    <xf numFmtId="0" fontId="5" fillId="4" borderId="1" xfId="1" applyFill="1" applyBorder="1" applyAlignment="1">
      <alignment horizontal="center"/>
    </xf>
    <xf numFmtId="2" fontId="5" fillId="4" borderId="17" xfId="1" applyNumberFormat="1" applyFill="1" applyBorder="1" applyAlignment="1">
      <alignment horizontal="center"/>
    </xf>
    <xf numFmtId="0" fontId="5" fillId="4" borderId="18" xfId="1" applyNumberFormat="1" applyFill="1" applyBorder="1" applyAlignment="1">
      <alignment horizontal="center"/>
    </xf>
    <xf numFmtId="2" fontId="5" fillId="4" borderId="19" xfId="1" applyNumberFormat="1" applyFill="1" applyBorder="1" applyAlignment="1">
      <alignment horizontal="center"/>
    </xf>
    <xf numFmtId="0" fontId="5" fillId="4" borderId="20" xfId="1" applyNumberFormat="1" applyFill="1" applyBorder="1" applyAlignment="1">
      <alignment horizontal="center"/>
    </xf>
    <xf numFmtId="2" fontId="1" fillId="4" borderId="17" xfId="1" applyNumberFormat="1" applyFont="1" applyFill="1" applyBorder="1" applyAlignment="1">
      <alignment horizontal="center"/>
    </xf>
    <xf numFmtId="0" fontId="1" fillId="4" borderId="18" xfId="1" applyNumberFormat="1" applyFont="1" applyFill="1" applyBorder="1" applyAlignment="1">
      <alignment horizontal="center"/>
    </xf>
    <xf numFmtId="1" fontId="3" fillId="4" borderId="21" xfId="1" applyNumberFormat="1" applyFont="1" applyFill="1" applyBorder="1" applyAlignment="1">
      <alignment horizontal="center"/>
    </xf>
    <xf numFmtId="0" fontId="5" fillId="4" borderId="19" xfId="1" applyFill="1" applyBorder="1" applyAlignment="1">
      <alignment horizontal="center"/>
    </xf>
    <xf numFmtId="2" fontId="5" fillId="4" borderId="1" xfId="1" applyNumberFormat="1" applyFill="1" applyBorder="1" applyAlignment="1">
      <alignment horizontal="center"/>
    </xf>
    <xf numFmtId="2" fontId="5" fillId="4" borderId="18" xfId="1" applyNumberForma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/>
    </xf>
    <xf numFmtId="2" fontId="3" fillId="4" borderId="2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2">
    <cellStyle name="normální" xfId="0" builtinId="0"/>
    <cellStyle name="normální 2" xfId="1"/>
  </cellStyles>
  <dxfs count="8"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&#382;i%20SDH%20MSK%20a%20OLK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V (2)"/>
      <sheetName val="startovkaD"/>
      <sheetName val="startovka"/>
      <sheetName val="100m"/>
      <sheetName val="100mV"/>
      <sheetName val="100mD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>
        <row r="6">
          <cell r="A6">
            <v>74</v>
          </cell>
          <cell r="B6">
            <v>74.001999999999995</v>
          </cell>
          <cell r="C6">
            <v>74</v>
          </cell>
          <cell r="D6">
            <v>999</v>
          </cell>
          <cell r="E6" t="str">
            <v/>
          </cell>
          <cell r="F6">
            <v>74</v>
          </cell>
          <cell r="G6">
            <v>39</v>
          </cell>
          <cell r="H6">
            <v>1</v>
          </cell>
          <cell r="J6">
            <v>2</v>
          </cell>
          <cell r="K6">
            <v>1</v>
          </cell>
          <cell r="L6" t="str">
            <v>Aleš FOJTEK</v>
          </cell>
          <cell r="M6" t="str">
            <v>Bernartice</v>
          </cell>
          <cell r="N6">
            <v>99.99</v>
          </cell>
          <cell r="O6">
            <v>26.66</v>
          </cell>
          <cell r="P6">
            <v>26.66</v>
          </cell>
          <cell r="R6">
            <v>99.99</v>
          </cell>
          <cell r="S6">
            <v>26.66</v>
          </cell>
          <cell r="T6">
            <v>26.66</v>
          </cell>
        </row>
        <row r="7">
          <cell r="A7">
            <v>50</v>
          </cell>
          <cell r="B7">
            <v>50.011000000000003</v>
          </cell>
          <cell r="C7">
            <v>50</v>
          </cell>
          <cell r="D7">
            <v>50</v>
          </cell>
          <cell r="E7">
            <v>28</v>
          </cell>
          <cell r="F7">
            <v>999</v>
          </cell>
          <cell r="G7" t="str">
            <v/>
          </cell>
          <cell r="H7">
            <v>2</v>
          </cell>
          <cell r="J7">
            <v>11</v>
          </cell>
          <cell r="K7">
            <v>2</v>
          </cell>
          <cell r="L7" t="str">
            <v>Marek HOTA</v>
          </cell>
          <cell r="M7" t="str">
            <v>Frýdek</v>
          </cell>
          <cell r="N7">
            <v>19.309999999999999</v>
          </cell>
          <cell r="O7">
            <v>99.99</v>
          </cell>
          <cell r="P7">
            <v>19.309999999999999</v>
          </cell>
          <cell r="R7">
            <v>19.309999999999999</v>
          </cell>
          <cell r="S7">
            <v>99.99</v>
          </cell>
          <cell r="T7">
            <v>19.309999999999999</v>
          </cell>
        </row>
        <row r="8">
          <cell r="A8">
            <v>36</v>
          </cell>
          <cell r="B8">
            <v>36.021000000000001</v>
          </cell>
          <cell r="C8">
            <v>36</v>
          </cell>
          <cell r="D8">
            <v>999</v>
          </cell>
          <cell r="E8" t="str">
            <v/>
          </cell>
          <cell r="F8">
            <v>36</v>
          </cell>
          <cell r="G8">
            <v>14</v>
          </cell>
          <cell r="H8">
            <v>3</v>
          </cell>
          <cell r="J8">
            <v>21</v>
          </cell>
          <cell r="K8">
            <v>3</v>
          </cell>
          <cell r="L8" t="str">
            <v>Štěpán ŠINDLER</v>
          </cell>
          <cell r="M8" t="str">
            <v>Jindřichov</v>
          </cell>
          <cell r="N8">
            <v>19.329999999999998</v>
          </cell>
          <cell r="O8">
            <v>18.89</v>
          </cell>
          <cell r="P8">
            <v>18.89</v>
          </cell>
          <cell r="R8">
            <v>19.329999999999998</v>
          </cell>
          <cell r="S8">
            <v>18.89</v>
          </cell>
          <cell r="T8">
            <v>18.89</v>
          </cell>
        </row>
        <row r="9">
          <cell r="A9">
            <v>27</v>
          </cell>
          <cell r="B9">
            <v>27.030999999999999</v>
          </cell>
          <cell r="C9">
            <v>27</v>
          </cell>
          <cell r="D9">
            <v>27</v>
          </cell>
          <cell r="E9">
            <v>18</v>
          </cell>
          <cell r="F9">
            <v>999</v>
          </cell>
          <cell r="G9" t="str">
            <v/>
          </cell>
          <cell r="H9">
            <v>4</v>
          </cell>
          <cell r="J9">
            <v>31</v>
          </cell>
          <cell r="K9">
            <v>4</v>
          </cell>
          <cell r="L9" t="str">
            <v>Tomáš ŽÁČEK</v>
          </cell>
          <cell r="M9" t="str">
            <v>Karviná - Louky</v>
          </cell>
          <cell r="N9">
            <v>18.54</v>
          </cell>
          <cell r="O9">
            <v>20.36</v>
          </cell>
          <cell r="P9">
            <v>18.54</v>
          </cell>
          <cell r="R9">
            <v>18.54</v>
          </cell>
          <cell r="S9">
            <v>20.36</v>
          </cell>
          <cell r="T9">
            <v>18.54</v>
          </cell>
        </row>
        <row r="10">
          <cell r="A10">
            <v>67</v>
          </cell>
          <cell r="B10">
            <v>67.040999999999997</v>
          </cell>
          <cell r="C10">
            <v>67</v>
          </cell>
          <cell r="D10">
            <v>999</v>
          </cell>
          <cell r="E10" t="str">
            <v/>
          </cell>
          <cell r="F10">
            <v>67</v>
          </cell>
          <cell r="G10">
            <v>33</v>
          </cell>
          <cell r="H10">
            <v>5</v>
          </cell>
          <cell r="J10">
            <v>41</v>
          </cell>
          <cell r="K10">
            <v>1</v>
          </cell>
          <cell r="L10" t="str">
            <v>David VYKOPAL</v>
          </cell>
          <cell r="M10" t="str">
            <v>Domamyslice</v>
          </cell>
          <cell r="N10">
            <v>21.75</v>
          </cell>
          <cell r="O10">
            <v>99.99</v>
          </cell>
          <cell r="P10">
            <v>21.75</v>
          </cell>
          <cell r="R10">
            <v>21.75</v>
          </cell>
          <cell r="S10">
            <v>99.99</v>
          </cell>
          <cell r="T10">
            <v>21.75</v>
          </cell>
        </row>
        <row r="11">
          <cell r="A11">
            <v>14</v>
          </cell>
          <cell r="B11">
            <v>14.058999999999999</v>
          </cell>
          <cell r="C11">
            <v>14</v>
          </cell>
          <cell r="D11">
            <v>14</v>
          </cell>
          <cell r="E11">
            <v>10</v>
          </cell>
          <cell r="F11">
            <v>999</v>
          </cell>
          <cell r="G11" t="str">
            <v/>
          </cell>
          <cell r="H11">
            <v>6</v>
          </cell>
          <cell r="J11">
            <v>59</v>
          </cell>
          <cell r="K11">
            <v>2</v>
          </cell>
          <cell r="L11" t="str">
            <v>Daniel SEDLÁK</v>
          </cell>
          <cell r="M11" t="str">
            <v>Hněvošice</v>
          </cell>
          <cell r="N11">
            <v>17.989999999999998</v>
          </cell>
          <cell r="O11">
            <v>99.99</v>
          </cell>
          <cell r="P11">
            <v>17.989999999999998</v>
          </cell>
          <cell r="R11">
            <v>17.989999999999998</v>
          </cell>
          <cell r="S11">
            <v>99.99</v>
          </cell>
          <cell r="T11">
            <v>17.989999999999998</v>
          </cell>
        </row>
        <row r="12">
          <cell r="A12">
            <v>53</v>
          </cell>
          <cell r="B12">
            <v>53.061</v>
          </cell>
          <cell r="C12">
            <v>53</v>
          </cell>
          <cell r="D12">
            <v>999</v>
          </cell>
          <cell r="E12" t="str">
            <v/>
          </cell>
          <cell r="F12">
            <v>53</v>
          </cell>
          <cell r="G12">
            <v>23</v>
          </cell>
          <cell r="H12">
            <v>7</v>
          </cell>
          <cell r="J12">
            <v>61</v>
          </cell>
          <cell r="K12">
            <v>3</v>
          </cell>
          <cell r="L12" t="str">
            <v>Lukáš RIEDL</v>
          </cell>
          <cell r="M12" t="str">
            <v>Bludov</v>
          </cell>
          <cell r="N12">
            <v>19.45</v>
          </cell>
          <cell r="O12">
            <v>19.399999999999999</v>
          </cell>
          <cell r="P12">
            <v>19.399999999999999</v>
          </cell>
          <cell r="R12">
            <v>19.45</v>
          </cell>
          <cell r="S12">
            <v>19.399999999999999</v>
          </cell>
          <cell r="T12">
            <v>19.399999999999999</v>
          </cell>
        </row>
        <row r="13">
          <cell r="A13">
            <v>59</v>
          </cell>
          <cell r="B13">
            <v>59.070999999999998</v>
          </cell>
          <cell r="C13">
            <v>59</v>
          </cell>
          <cell r="D13">
            <v>59</v>
          </cell>
          <cell r="E13">
            <v>34</v>
          </cell>
          <cell r="F13">
            <v>999</v>
          </cell>
          <cell r="G13" t="str">
            <v/>
          </cell>
          <cell r="H13">
            <v>8</v>
          </cell>
          <cell r="J13">
            <v>71</v>
          </cell>
          <cell r="K13">
            <v>4</v>
          </cell>
          <cell r="L13" t="str">
            <v>Ondřej ČÍP</v>
          </cell>
          <cell r="M13" t="str">
            <v>Závišice</v>
          </cell>
          <cell r="N13">
            <v>22.67</v>
          </cell>
          <cell r="O13">
            <v>19.88</v>
          </cell>
          <cell r="P13">
            <v>19.88</v>
          </cell>
          <cell r="R13">
            <v>22.67</v>
          </cell>
          <cell r="S13">
            <v>19.88</v>
          </cell>
          <cell r="T13">
            <v>19.88</v>
          </cell>
        </row>
        <row r="14">
          <cell r="A14">
            <v>17</v>
          </cell>
          <cell r="B14">
            <v>17.082000000000001</v>
          </cell>
          <cell r="C14">
            <v>17</v>
          </cell>
          <cell r="D14">
            <v>999</v>
          </cell>
          <cell r="E14" t="str">
            <v/>
          </cell>
          <cell r="F14">
            <v>17</v>
          </cell>
          <cell r="G14">
            <v>6</v>
          </cell>
          <cell r="H14">
            <v>9</v>
          </cell>
          <cell r="J14">
            <v>82</v>
          </cell>
          <cell r="K14">
            <v>1</v>
          </cell>
          <cell r="L14" t="str">
            <v>Pavel NAVRÁTIL</v>
          </cell>
          <cell r="M14" t="str">
            <v>Ludéřov</v>
          </cell>
          <cell r="N14">
            <v>19.260000000000002</v>
          </cell>
          <cell r="O14">
            <v>18.190000000000001</v>
          </cell>
          <cell r="P14">
            <v>18.190000000000001</v>
          </cell>
          <cell r="R14">
            <v>19.260000000000002</v>
          </cell>
          <cell r="S14">
            <v>18.190000000000001</v>
          </cell>
          <cell r="T14">
            <v>18.190000000000001</v>
          </cell>
        </row>
        <row r="15">
          <cell r="A15">
            <v>80</v>
          </cell>
          <cell r="B15">
            <v>80.091999999999999</v>
          </cell>
          <cell r="C15">
            <v>80</v>
          </cell>
          <cell r="D15">
            <v>80</v>
          </cell>
          <cell r="E15">
            <v>36</v>
          </cell>
          <cell r="F15">
            <v>999</v>
          </cell>
          <cell r="G15" t="str">
            <v/>
          </cell>
          <cell r="H15">
            <v>10</v>
          </cell>
          <cell r="J15">
            <v>92</v>
          </cell>
          <cell r="K15">
            <v>2</v>
          </cell>
          <cell r="L15" t="str">
            <v>Richard SVAČINA</v>
          </cell>
          <cell r="M15" t="str">
            <v>Michálkovice</v>
          </cell>
          <cell r="N15">
            <v>99.99</v>
          </cell>
          <cell r="O15">
            <v>99.99</v>
          </cell>
          <cell r="P15">
            <v>99.99</v>
          </cell>
          <cell r="R15">
            <v>99.99</v>
          </cell>
          <cell r="S15">
            <v>99.99</v>
          </cell>
          <cell r="T15">
            <v>99.99</v>
          </cell>
        </row>
        <row r="16">
          <cell r="A16">
            <v>71</v>
          </cell>
          <cell r="B16">
            <v>71.003</v>
          </cell>
          <cell r="C16">
            <v>71</v>
          </cell>
          <cell r="D16">
            <v>999</v>
          </cell>
          <cell r="E16" t="str">
            <v/>
          </cell>
          <cell r="F16">
            <v>71</v>
          </cell>
          <cell r="G16">
            <v>36</v>
          </cell>
          <cell r="H16">
            <v>11</v>
          </cell>
          <cell r="J16">
            <v>3</v>
          </cell>
          <cell r="K16">
            <v>3</v>
          </cell>
          <cell r="L16" t="str">
            <v>Ondřej FIORE</v>
          </cell>
          <cell r="M16" t="str">
            <v>Bernartice</v>
          </cell>
          <cell r="N16">
            <v>22.21</v>
          </cell>
          <cell r="O16">
            <v>99.99</v>
          </cell>
          <cell r="P16">
            <v>22.21</v>
          </cell>
          <cell r="R16">
            <v>22.21</v>
          </cell>
          <cell r="S16">
            <v>99.99</v>
          </cell>
          <cell r="T16">
            <v>22.21</v>
          </cell>
        </row>
        <row r="17">
          <cell r="A17">
            <v>24</v>
          </cell>
          <cell r="B17">
            <v>24.012</v>
          </cell>
          <cell r="C17">
            <v>24</v>
          </cell>
          <cell r="D17">
            <v>24</v>
          </cell>
          <cell r="E17">
            <v>16</v>
          </cell>
          <cell r="F17">
            <v>999</v>
          </cell>
          <cell r="G17" t="str">
            <v/>
          </cell>
          <cell r="H17">
            <v>12</v>
          </cell>
          <cell r="J17">
            <v>12</v>
          </cell>
          <cell r="K17">
            <v>4</v>
          </cell>
          <cell r="L17" t="str">
            <v>Josef KRPEC</v>
          </cell>
          <cell r="M17" t="str">
            <v>Frýdek</v>
          </cell>
          <cell r="N17">
            <v>18.440000000000001</v>
          </cell>
          <cell r="O17">
            <v>19.48</v>
          </cell>
          <cell r="P17">
            <v>18.440000000000001</v>
          </cell>
          <cell r="R17">
            <v>18.440000000000001</v>
          </cell>
          <cell r="S17">
            <v>19.48</v>
          </cell>
          <cell r="T17">
            <v>18.440000000000001</v>
          </cell>
        </row>
        <row r="18">
          <cell r="A18">
            <v>58</v>
          </cell>
          <cell r="B18">
            <v>58.021999999999998</v>
          </cell>
          <cell r="C18">
            <v>58</v>
          </cell>
          <cell r="D18">
            <v>999</v>
          </cell>
          <cell r="E18" t="str">
            <v/>
          </cell>
          <cell r="F18">
            <v>58</v>
          </cell>
          <cell r="G18">
            <v>25</v>
          </cell>
          <cell r="H18">
            <v>13</v>
          </cell>
          <cell r="J18">
            <v>22</v>
          </cell>
          <cell r="K18">
            <v>1</v>
          </cell>
          <cell r="L18" t="str">
            <v>Pavel BOHÁČ</v>
          </cell>
          <cell r="M18" t="str">
            <v>Jindřichov</v>
          </cell>
          <cell r="N18">
            <v>20.49</v>
          </cell>
          <cell r="O18">
            <v>19.8</v>
          </cell>
          <cell r="P18">
            <v>19.8</v>
          </cell>
          <cell r="R18">
            <v>20.49</v>
          </cell>
          <cell r="S18">
            <v>19.8</v>
          </cell>
          <cell r="T18">
            <v>19.8</v>
          </cell>
        </row>
        <row r="19">
          <cell r="A19">
            <v>35</v>
          </cell>
          <cell r="B19">
            <v>35.031999999999996</v>
          </cell>
          <cell r="C19">
            <v>35</v>
          </cell>
          <cell r="D19">
            <v>35</v>
          </cell>
          <cell r="E19">
            <v>22</v>
          </cell>
          <cell r="F19">
            <v>999</v>
          </cell>
          <cell r="G19" t="str">
            <v/>
          </cell>
          <cell r="H19">
            <v>14</v>
          </cell>
          <cell r="J19">
            <v>32</v>
          </cell>
          <cell r="K19">
            <v>2</v>
          </cell>
          <cell r="L19" t="str">
            <v>Tomáš TRENTIN</v>
          </cell>
          <cell r="M19" t="str">
            <v>Karviná - Louky</v>
          </cell>
          <cell r="N19">
            <v>18.88</v>
          </cell>
          <cell r="O19">
            <v>99.99</v>
          </cell>
          <cell r="P19">
            <v>18.88</v>
          </cell>
          <cell r="R19">
            <v>18.88</v>
          </cell>
          <cell r="S19">
            <v>99.99</v>
          </cell>
          <cell r="T19">
            <v>18.88</v>
          </cell>
        </row>
        <row r="20">
          <cell r="A20">
            <v>65</v>
          </cell>
          <cell r="B20">
            <v>65.042000000000002</v>
          </cell>
          <cell r="C20">
            <v>65</v>
          </cell>
          <cell r="D20">
            <v>999</v>
          </cell>
          <cell r="E20" t="str">
            <v/>
          </cell>
          <cell r="F20">
            <v>65</v>
          </cell>
          <cell r="G20">
            <v>31</v>
          </cell>
          <cell r="H20">
            <v>15</v>
          </cell>
          <cell r="J20">
            <v>42</v>
          </cell>
          <cell r="K20">
            <v>3</v>
          </cell>
          <cell r="L20" t="str">
            <v>Tomáš HAVLÍČEK</v>
          </cell>
          <cell r="M20" t="str">
            <v>Domamyslice</v>
          </cell>
          <cell r="N20">
            <v>21.8</v>
          </cell>
          <cell r="O20">
            <v>21.15</v>
          </cell>
          <cell r="P20">
            <v>21.15</v>
          </cell>
          <cell r="R20">
            <v>21.8</v>
          </cell>
          <cell r="S20">
            <v>21.15</v>
          </cell>
          <cell r="T20">
            <v>21.15</v>
          </cell>
        </row>
        <row r="21">
          <cell r="A21">
            <v>6</v>
          </cell>
          <cell r="B21">
            <v>6.0570000000000004</v>
          </cell>
          <cell r="C21">
            <v>6</v>
          </cell>
          <cell r="D21">
            <v>6</v>
          </cell>
          <cell r="E21">
            <v>5</v>
          </cell>
          <cell r="F21">
            <v>999</v>
          </cell>
          <cell r="G21" t="str">
            <v/>
          </cell>
          <cell r="H21">
            <v>16</v>
          </cell>
          <cell r="J21">
            <v>57</v>
          </cell>
          <cell r="K21">
            <v>4</v>
          </cell>
          <cell r="L21" t="str">
            <v>Roman ŠTĚPÁN</v>
          </cell>
          <cell r="M21" t="str">
            <v>Hněvošice</v>
          </cell>
          <cell r="N21">
            <v>17.489999999999998</v>
          </cell>
          <cell r="O21">
            <v>17.48</v>
          </cell>
          <cell r="P21">
            <v>17.48</v>
          </cell>
          <cell r="R21">
            <v>17.489999999999998</v>
          </cell>
          <cell r="S21">
            <v>17.48</v>
          </cell>
          <cell r="T21">
            <v>17.48</v>
          </cell>
        </row>
        <row r="22">
          <cell r="A22">
            <v>46</v>
          </cell>
          <cell r="B22">
            <v>46.061999999999998</v>
          </cell>
          <cell r="C22">
            <v>46</v>
          </cell>
          <cell r="D22">
            <v>999</v>
          </cell>
          <cell r="E22" t="str">
            <v/>
          </cell>
          <cell r="F22">
            <v>46</v>
          </cell>
          <cell r="G22">
            <v>20</v>
          </cell>
          <cell r="H22">
            <v>17</v>
          </cell>
          <cell r="J22">
            <v>62</v>
          </cell>
          <cell r="K22">
            <v>1</v>
          </cell>
          <cell r="L22" t="str">
            <v>Radomír BUREŠ</v>
          </cell>
          <cell r="M22" t="str">
            <v>Bludov</v>
          </cell>
          <cell r="N22">
            <v>19.98</v>
          </cell>
          <cell r="O22">
            <v>19.21</v>
          </cell>
          <cell r="P22">
            <v>19.21</v>
          </cell>
          <cell r="R22">
            <v>19.98</v>
          </cell>
          <cell r="S22">
            <v>19.21</v>
          </cell>
          <cell r="T22">
            <v>19.21</v>
          </cell>
        </row>
        <row r="23">
          <cell r="A23">
            <v>7</v>
          </cell>
          <cell r="B23">
            <v>7.0720000000000001</v>
          </cell>
          <cell r="C23">
            <v>7</v>
          </cell>
          <cell r="D23">
            <v>7</v>
          </cell>
          <cell r="E23">
            <v>6</v>
          </cell>
          <cell r="F23">
            <v>999</v>
          </cell>
          <cell r="G23" t="str">
            <v/>
          </cell>
          <cell r="H23">
            <v>18</v>
          </cell>
          <cell r="J23">
            <v>72</v>
          </cell>
          <cell r="K23">
            <v>2</v>
          </cell>
          <cell r="L23" t="str">
            <v>Jan KUBĚNA</v>
          </cell>
          <cell r="M23" t="str">
            <v>Závišice</v>
          </cell>
          <cell r="N23">
            <v>17.559999999999999</v>
          </cell>
          <cell r="O23">
            <v>38.409999999999997</v>
          </cell>
          <cell r="P23">
            <v>17.559999999999999</v>
          </cell>
          <cell r="R23">
            <v>17.559999999999999</v>
          </cell>
          <cell r="S23">
            <v>38.409999999999997</v>
          </cell>
          <cell r="T23">
            <v>17.559999999999999</v>
          </cell>
        </row>
        <row r="24">
          <cell r="A24">
            <v>26</v>
          </cell>
          <cell r="B24">
            <v>26.088999999999999</v>
          </cell>
          <cell r="C24">
            <v>26</v>
          </cell>
          <cell r="D24">
            <v>999</v>
          </cell>
          <cell r="E24" t="str">
            <v/>
          </cell>
          <cell r="F24">
            <v>26</v>
          </cell>
          <cell r="G24">
            <v>9</v>
          </cell>
          <cell r="H24">
            <v>19</v>
          </cell>
          <cell r="J24">
            <v>89</v>
          </cell>
          <cell r="K24">
            <v>3</v>
          </cell>
          <cell r="L24" t="str">
            <v>Michal KUKLA</v>
          </cell>
          <cell r="M24" t="str">
            <v>Ludéřov</v>
          </cell>
          <cell r="N24">
            <v>18.670000000000002</v>
          </cell>
          <cell r="O24">
            <v>18.46</v>
          </cell>
          <cell r="P24">
            <v>18.46</v>
          </cell>
          <cell r="R24">
            <v>18.670000000000002</v>
          </cell>
          <cell r="S24">
            <v>18.46</v>
          </cell>
          <cell r="T24">
            <v>18.46</v>
          </cell>
        </row>
        <row r="25">
          <cell r="A25">
            <v>8</v>
          </cell>
          <cell r="B25">
            <v>8.093</v>
          </cell>
          <cell r="C25">
            <v>8</v>
          </cell>
          <cell r="D25">
            <v>8</v>
          </cell>
          <cell r="E25">
            <v>7</v>
          </cell>
          <cell r="F25">
            <v>999</v>
          </cell>
          <cell r="G25" t="str">
            <v/>
          </cell>
          <cell r="H25">
            <v>20</v>
          </cell>
          <cell r="J25">
            <v>93</v>
          </cell>
          <cell r="K25">
            <v>4</v>
          </cell>
          <cell r="L25" t="str">
            <v>Miroslav ARVAI</v>
          </cell>
          <cell r="M25" t="str">
            <v>Michálkovice</v>
          </cell>
          <cell r="N25">
            <v>17.57</v>
          </cell>
          <cell r="O25">
            <v>99.99</v>
          </cell>
          <cell r="P25">
            <v>17.57</v>
          </cell>
          <cell r="R25">
            <v>17.57</v>
          </cell>
          <cell r="S25">
            <v>99.99</v>
          </cell>
          <cell r="T25">
            <v>17.57</v>
          </cell>
        </row>
        <row r="26">
          <cell r="A26">
            <v>63</v>
          </cell>
          <cell r="B26">
            <v>63.005000000000003</v>
          </cell>
          <cell r="C26">
            <v>63</v>
          </cell>
          <cell r="D26">
            <v>999</v>
          </cell>
          <cell r="E26" t="str">
            <v/>
          </cell>
          <cell r="F26">
            <v>63</v>
          </cell>
          <cell r="G26">
            <v>29</v>
          </cell>
          <cell r="H26">
            <v>21</v>
          </cell>
          <cell r="J26">
            <v>5</v>
          </cell>
          <cell r="K26">
            <v>1</v>
          </cell>
          <cell r="L26" t="str">
            <v>Marek SAMOLEJ</v>
          </cell>
          <cell r="M26" t="str">
            <v>Bernartice</v>
          </cell>
          <cell r="N26">
            <v>20.81</v>
          </cell>
          <cell r="O26">
            <v>20.39</v>
          </cell>
          <cell r="P26">
            <v>20.39</v>
          </cell>
          <cell r="R26">
            <v>20.81</v>
          </cell>
          <cell r="S26">
            <v>20.39</v>
          </cell>
          <cell r="T26">
            <v>20.39</v>
          </cell>
        </row>
        <row r="27">
          <cell r="A27">
            <v>37</v>
          </cell>
          <cell r="B27">
            <v>37.012999999999998</v>
          </cell>
          <cell r="C27">
            <v>37</v>
          </cell>
          <cell r="D27">
            <v>37</v>
          </cell>
          <cell r="E27">
            <v>23</v>
          </cell>
          <cell r="F27">
            <v>999</v>
          </cell>
          <cell r="G27" t="str">
            <v/>
          </cell>
          <cell r="H27">
            <v>22</v>
          </cell>
          <cell r="J27">
            <v>13</v>
          </cell>
          <cell r="K27">
            <v>2</v>
          </cell>
          <cell r="L27" t="str">
            <v>Tomáš ŽUROVEC</v>
          </cell>
          <cell r="M27" t="str">
            <v>Frýdek</v>
          </cell>
          <cell r="N27">
            <v>18.91</v>
          </cell>
          <cell r="O27">
            <v>21.4</v>
          </cell>
          <cell r="P27">
            <v>18.91</v>
          </cell>
          <cell r="R27">
            <v>18.91</v>
          </cell>
          <cell r="S27">
            <v>21.4</v>
          </cell>
          <cell r="T27">
            <v>18.91</v>
          </cell>
        </row>
        <row r="28">
          <cell r="A28">
            <v>48</v>
          </cell>
          <cell r="B28">
            <v>48.023000000000003</v>
          </cell>
          <cell r="C28">
            <v>48</v>
          </cell>
          <cell r="D28">
            <v>999</v>
          </cell>
          <cell r="E28" t="str">
            <v/>
          </cell>
          <cell r="F28">
            <v>48</v>
          </cell>
          <cell r="G28">
            <v>21</v>
          </cell>
          <cell r="H28">
            <v>23</v>
          </cell>
          <cell r="J28">
            <v>23</v>
          </cell>
          <cell r="K28">
            <v>3</v>
          </cell>
          <cell r="L28" t="str">
            <v>Roman HYNČICA</v>
          </cell>
          <cell r="M28" t="str">
            <v>Jindřichov</v>
          </cell>
          <cell r="N28">
            <v>19.23</v>
          </cell>
          <cell r="O28">
            <v>19.57</v>
          </cell>
          <cell r="P28">
            <v>19.23</v>
          </cell>
          <cell r="R28">
            <v>19.23</v>
          </cell>
          <cell r="S28">
            <v>19.57</v>
          </cell>
          <cell r="T28">
            <v>19.23</v>
          </cell>
        </row>
        <row r="29">
          <cell r="A29">
            <v>32</v>
          </cell>
          <cell r="B29">
            <v>32.033000000000001</v>
          </cell>
          <cell r="C29">
            <v>32</v>
          </cell>
          <cell r="D29">
            <v>32</v>
          </cell>
          <cell r="E29">
            <v>20</v>
          </cell>
          <cell r="F29">
            <v>999</v>
          </cell>
          <cell r="G29" t="str">
            <v/>
          </cell>
          <cell r="H29">
            <v>24</v>
          </cell>
          <cell r="J29">
            <v>33</v>
          </cell>
          <cell r="K29">
            <v>4</v>
          </cell>
          <cell r="L29" t="str">
            <v>Jakub BRANNÝ</v>
          </cell>
          <cell r="M29" t="str">
            <v>Karviná - Louky</v>
          </cell>
          <cell r="N29">
            <v>18.79</v>
          </cell>
          <cell r="O29">
            <v>19.25</v>
          </cell>
          <cell r="P29">
            <v>18.79</v>
          </cell>
          <cell r="R29">
            <v>18.79</v>
          </cell>
          <cell r="S29">
            <v>19.25</v>
          </cell>
          <cell r="T29">
            <v>18.79</v>
          </cell>
        </row>
        <row r="30">
          <cell r="A30">
            <v>20</v>
          </cell>
          <cell r="B30">
            <v>20.042999999999999</v>
          </cell>
          <cell r="C30">
            <v>20</v>
          </cell>
          <cell r="D30">
            <v>999</v>
          </cell>
          <cell r="E30" t="str">
            <v/>
          </cell>
          <cell r="F30">
            <v>20</v>
          </cell>
          <cell r="G30">
            <v>8</v>
          </cell>
          <cell r="H30">
            <v>25</v>
          </cell>
          <cell r="J30">
            <v>43</v>
          </cell>
          <cell r="K30">
            <v>1</v>
          </cell>
          <cell r="L30" t="str">
            <v>Martin BARTOŠ</v>
          </cell>
          <cell r="M30" t="str">
            <v>Domamyslice</v>
          </cell>
          <cell r="N30">
            <v>18.809999999999999</v>
          </cell>
          <cell r="O30">
            <v>18.38</v>
          </cell>
          <cell r="P30">
            <v>18.38</v>
          </cell>
          <cell r="R30">
            <v>18.809999999999999</v>
          </cell>
          <cell r="S30">
            <v>18.38</v>
          </cell>
          <cell r="T30">
            <v>18.38</v>
          </cell>
        </row>
        <row r="31">
          <cell r="A31">
            <v>42</v>
          </cell>
          <cell r="B31">
            <v>42.052</v>
          </cell>
          <cell r="C31">
            <v>42</v>
          </cell>
          <cell r="D31">
            <v>42</v>
          </cell>
          <cell r="E31">
            <v>26</v>
          </cell>
          <cell r="F31">
            <v>999</v>
          </cell>
          <cell r="G31" t="str">
            <v/>
          </cell>
          <cell r="H31">
            <v>26</v>
          </cell>
          <cell r="J31">
            <v>52</v>
          </cell>
          <cell r="K31">
            <v>2</v>
          </cell>
          <cell r="L31" t="str">
            <v>David HAVRLANT</v>
          </cell>
          <cell r="M31" t="str">
            <v>Hněvošice</v>
          </cell>
          <cell r="N31">
            <v>19.04</v>
          </cell>
          <cell r="O31">
            <v>20.079999999999998</v>
          </cell>
          <cell r="P31">
            <v>19.04</v>
          </cell>
          <cell r="R31">
            <v>19.04</v>
          </cell>
          <cell r="S31">
            <v>20.079999999999998</v>
          </cell>
          <cell r="T31">
            <v>19.04</v>
          </cell>
        </row>
        <row r="32">
          <cell r="A32">
            <v>38</v>
          </cell>
          <cell r="B32">
            <v>38.063000000000002</v>
          </cell>
          <cell r="C32">
            <v>38</v>
          </cell>
          <cell r="D32">
            <v>999</v>
          </cell>
          <cell r="E32" t="str">
            <v/>
          </cell>
          <cell r="F32">
            <v>38</v>
          </cell>
          <cell r="G32">
            <v>15</v>
          </cell>
          <cell r="H32">
            <v>27</v>
          </cell>
          <cell r="J32">
            <v>63</v>
          </cell>
          <cell r="K32">
            <v>3</v>
          </cell>
          <cell r="L32" t="str">
            <v>Martin MACH</v>
          </cell>
          <cell r="M32" t="str">
            <v>Bludov</v>
          </cell>
          <cell r="N32">
            <v>19.02</v>
          </cell>
          <cell r="O32">
            <v>18.920000000000002</v>
          </cell>
          <cell r="P32">
            <v>18.920000000000002</v>
          </cell>
          <cell r="R32">
            <v>19.02</v>
          </cell>
          <cell r="S32">
            <v>18.920000000000002</v>
          </cell>
          <cell r="T32">
            <v>18.920000000000002</v>
          </cell>
        </row>
        <row r="33">
          <cell r="A33">
            <v>16</v>
          </cell>
          <cell r="B33">
            <v>16.073</v>
          </cell>
          <cell r="C33">
            <v>16</v>
          </cell>
          <cell r="D33">
            <v>16</v>
          </cell>
          <cell r="E33">
            <v>11</v>
          </cell>
          <cell r="F33">
            <v>999</v>
          </cell>
          <cell r="G33" t="str">
            <v/>
          </cell>
          <cell r="H33">
            <v>28</v>
          </cell>
          <cell r="J33">
            <v>73</v>
          </cell>
          <cell r="K33">
            <v>4</v>
          </cell>
          <cell r="L33" t="str">
            <v>Tomáš HRABOVSKÝ</v>
          </cell>
          <cell r="M33" t="str">
            <v>Závišice</v>
          </cell>
          <cell r="N33">
            <v>18.34</v>
          </cell>
          <cell r="O33">
            <v>18.170000000000002</v>
          </cell>
          <cell r="P33">
            <v>18.170000000000002</v>
          </cell>
          <cell r="R33">
            <v>18.34</v>
          </cell>
          <cell r="S33">
            <v>18.170000000000002</v>
          </cell>
          <cell r="T33">
            <v>18.170000000000002</v>
          </cell>
        </row>
        <row r="34">
          <cell r="A34">
            <v>45</v>
          </cell>
          <cell r="B34">
            <v>45.082999999999998</v>
          </cell>
          <cell r="C34">
            <v>45</v>
          </cell>
          <cell r="D34">
            <v>999</v>
          </cell>
          <cell r="E34" t="str">
            <v/>
          </cell>
          <cell r="F34">
            <v>45</v>
          </cell>
          <cell r="G34">
            <v>19</v>
          </cell>
          <cell r="H34">
            <v>29</v>
          </cell>
          <cell r="J34">
            <v>83</v>
          </cell>
          <cell r="K34">
            <v>1</v>
          </cell>
          <cell r="L34" t="str">
            <v>Lukáš NAVRÁTIL</v>
          </cell>
          <cell r="M34" t="str">
            <v>Ludéřov</v>
          </cell>
          <cell r="N34">
            <v>19.170000000000002</v>
          </cell>
          <cell r="O34">
            <v>99.99</v>
          </cell>
          <cell r="P34">
            <v>19.170000000000002</v>
          </cell>
          <cell r="R34">
            <v>19.170000000000002</v>
          </cell>
          <cell r="S34">
            <v>99.99</v>
          </cell>
          <cell r="T34">
            <v>19.170000000000002</v>
          </cell>
        </row>
        <row r="35">
          <cell r="A35">
            <v>47</v>
          </cell>
          <cell r="B35">
            <v>47.094999999999999</v>
          </cell>
          <cell r="C35">
            <v>47</v>
          </cell>
          <cell r="D35">
            <v>47</v>
          </cell>
          <cell r="E35">
            <v>27</v>
          </cell>
          <cell r="F35">
            <v>999</v>
          </cell>
          <cell r="G35" t="str">
            <v/>
          </cell>
          <cell r="H35">
            <v>30</v>
          </cell>
          <cell r="J35">
            <v>95</v>
          </cell>
          <cell r="K35">
            <v>2</v>
          </cell>
          <cell r="L35" t="str">
            <v>Filip PÁCAL</v>
          </cell>
          <cell r="M35" t="str">
            <v>Michálkovice</v>
          </cell>
          <cell r="N35">
            <v>19.84</v>
          </cell>
          <cell r="O35">
            <v>19.22</v>
          </cell>
          <cell r="P35">
            <v>19.22</v>
          </cell>
          <cell r="R35">
            <v>19.84</v>
          </cell>
          <cell r="S35">
            <v>19.22</v>
          </cell>
          <cell r="T35">
            <v>19.22</v>
          </cell>
        </row>
        <row r="36">
          <cell r="A36">
            <v>68</v>
          </cell>
          <cell r="B36">
            <v>68.004000000000005</v>
          </cell>
          <cell r="C36">
            <v>68</v>
          </cell>
          <cell r="D36">
            <v>999</v>
          </cell>
          <cell r="E36" t="str">
            <v/>
          </cell>
          <cell r="F36">
            <v>68</v>
          </cell>
          <cell r="G36">
            <v>34</v>
          </cell>
          <cell r="H36">
            <v>31</v>
          </cell>
          <cell r="J36">
            <v>4</v>
          </cell>
          <cell r="K36">
            <v>3</v>
          </cell>
          <cell r="L36" t="str">
            <v>Marek BÁRTÍK</v>
          </cell>
          <cell r="M36" t="str">
            <v>Bernartice</v>
          </cell>
          <cell r="N36">
            <v>25.67</v>
          </cell>
          <cell r="O36">
            <v>21.82</v>
          </cell>
          <cell r="P36">
            <v>21.82</v>
          </cell>
          <cell r="R36">
            <v>25.67</v>
          </cell>
          <cell r="S36">
            <v>21.82</v>
          </cell>
          <cell r="T36">
            <v>21.82</v>
          </cell>
        </row>
        <row r="37">
          <cell r="A37">
            <v>55</v>
          </cell>
          <cell r="B37">
            <v>55.014000000000003</v>
          </cell>
          <cell r="C37">
            <v>55</v>
          </cell>
          <cell r="D37">
            <v>55</v>
          </cell>
          <cell r="E37">
            <v>32</v>
          </cell>
          <cell r="F37">
            <v>999</v>
          </cell>
          <cell r="G37" t="str">
            <v/>
          </cell>
          <cell r="H37">
            <v>32</v>
          </cell>
          <cell r="J37">
            <v>14</v>
          </cell>
          <cell r="K37">
            <v>4</v>
          </cell>
          <cell r="L37" t="str">
            <v>Lukáš TABACH</v>
          </cell>
          <cell r="M37" t="str">
            <v>Frýdek</v>
          </cell>
          <cell r="N37">
            <v>31.32</v>
          </cell>
          <cell r="O37">
            <v>19.46</v>
          </cell>
          <cell r="P37">
            <v>19.46</v>
          </cell>
          <cell r="R37">
            <v>31.32</v>
          </cell>
          <cell r="S37">
            <v>19.46</v>
          </cell>
          <cell r="T37">
            <v>19.46</v>
          </cell>
        </row>
        <row r="38">
          <cell r="A38">
            <v>39</v>
          </cell>
          <cell r="B38">
            <v>39.024000000000001</v>
          </cell>
          <cell r="C38">
            <v>39</v>
          </cell>
          <cell r="D38">
            <v>999</v>
          </cell>
          <cell r="E38" t="str">
            <v/>
          </cell>
          <cell r="F38">
            <v>39</v>
          </cell>
          <cell r="G38">
            <v>16</v>
          </cell>
          <cell r="H38">
            <v>33</v>
          </cell>
          <cell r="J38">
            <v>24</v>
          </cell>
          <cell r="K38">
            <v>1</v>
          </cell>
          <cell r="L38" t="str">
            <v>Jaroslav SCHNEIDER</v>
          </cell>
          <cell r="M38" t="str">
            <v>Jindřichov</v>
          </cell>
          <cell r="N38">
            <v>19.3</v>
          </cell>
          <cell r="O38">
            <v>18.98</v>
          </cell>
          <cell r="P38">
            <v>18.98</v>
          </cell>
          <cell r="R38">
            <v>19.3</v>
          </cell>
          <cell r="S38">
            <v>18.98</v>
          </cell>
          <cell r="T38">
            <v>18.98</v>
          </cell>
        </row>
        <row r="39">
          <cell r="A39">
            <v>56</v>
          </cell>
          <cell r="B39">
            <v>56.04</v>
          </cell>
          <cell r="C39">
            <v>56</v>
          </cell>
          <cell r="D39">
            <v>56</v>
          </cell>
          <cell r="E39">
            <v>33</v>
          </cell>
          <cell r="F39">
            <v>999</v>
          </cell>
          <cell r="G39" t="str">
            <v/>
          </cell>
          <cell r="H39">
            <v>34</v>
          </cell>
          <cell r="J39">
            <v>40</v>
          </cell>
          <cell r="K39">
            <v>2</v>
          </cell>
          <cell r="L39" t="str">
            <v>Tomáš CZOPNIK</v>
          </cell>
          <cell r="M39" t="str">
            <v>Karviná - Louky</v>
          </cell>
          <cell r="N39">
            <v>19.48</v>
          </cell>
          <cell r="O39">
            <v>20.010000000000002</v>
          </cell>
          <cell r="P39">
            <v>19.48</v>
          </cell>
          <cell r="R39">
            <v>19.48</v>
          </cell>
          <cell r="S39">
            <v>20.010000000000002</v>
          </cell>
          <cell r="T39">
            <v>19.48</v>
          </cell>
        </row>
        <row r="40">
          <cell r="A40">
            <v>70</v>
          </cell>
          <cell r="B40">
            <v>70.043999999999997</v>
          </cell>
          <cell r="C40">
            <v>70</v>
          </cell>
          <cell r="D40">
            <v>999</v>
          </cell>
          <cell r="E40" t="str">
            <v/>
          </cell>
          <cell r="F40">
            <v>70</v>
          </cell>
          <cell r="G40">
            <v>35</v>
          </cell>
          <cell r="H40">
            <v>35</v>
          </cell>
          <cell r="J40">
            <v>44</v>
          </cell>
          <cell r="K40">
            <v>3</v>
          </cell>
          <cell r="L40" t="str">
            <v>David HANOUSEK ml.</v>
          </cell>
          <cell r="M40" t="str">
            <v>Domamyslice</v>
          </cell>
          <cell r="N40">
            <v>22.15</v>
          </cell>
          <cell r="O40">
            <v>21.99</v>
          </cell>
          <cell r="P40">
            <v>21.99</v>
          </cell>
          <cell r="R40">
            <v>22.15</v>
          </cell>
          <cell r="S40">
            <v>21.99</v>
          </cell>
          <cell r="T40">
            <v>21.99</v>
          </cell>
        </row>
        <row r="41">
          <cell r="A41">
            <v>52</v>
          </cell>
          <cell r="B41">
            <v>52.051000000000002</v>
          </cell>
          <cell r="C41">
            <v>52</v>
          </cell>
          <cell r="D41">
            <v>52</v>
          </cell>
          <cell r="E41">
            <v>30</v>
          </cell>
          <cell r="F41">
            <v>999</v>
          </cell>
          <cell r="G41" t="str">
            <v/>
          </cell>
          <cell r="H41">
            <v>36</v>
          </cell>
          <cell r="J41">
            <v>51</v>
          </cell>
          <cell r="K41">
            <v>4</v>
          </cell>
          <cell r="L41" t="str">
            <v>Petr VITÁSEK</v>
          </cell>
          <cell r="M41" t="str">
            <v>Hněvošice</v>
          </cell>
          <cell r="N41">
            <v>20.92</v>
          </cell>
          <cell r="O41">
            <v>19.37</v>
          </cell>
          <cell r="P41">
            <v>19.37</v>
          </cell>
          <cell r="R41">
            <v>20.92</v>
          </cell>
          <cell r="S41">
            <v>19.37</v>
          </cell>
          <cell r="T41">
            <v>19.37</v>
          </cell>
        </row>
        <row r="42">
          <cell r="A42">
            <v>31</v>
          </cell>
          <cell r="B42">
            <v>31.064</v>
          </cell>
          <cell r="C42">
            <v>31</v>
          </cell>
          <cell r="D42">
            <v>999</v>
          </cell>
          <cell r="E42" t="str">
            <v/>
          </cell>
          <cell r="F42">
            <v>31</v>
          </cell>
          <cell r="G42">
            <v>12</v>
          </cell>
          <cell r="H42">
            <v>37</v>
          </cell>
          <cell r="J42">
            <v>64</v>
          </cell>
          <cell r="K42">
            <v>1</v>
          </cell>
          <cell r="L42" t="str">
            <v>Jiří VÉNOS</v>
          </cell>
          <cell r="M42" t="str">
            <v>Bludov</v>
          </cell>
          <cell r="N42">
            <v>18.78</v>
          </cell>
          <cell r="O42">
            <v>99.99</v>
          </cell>
          <cell r="P42">
            <v>18.78</v>
          </cell>
          <cell r="R42">
            <v>18.78</v>
          </cell>
          <cell r="S42">
            <v>99.99</v>
          </cell>
          <cell r="T42">
            <v>18.78</v>
          </cell>
        </row>
        <row r="43">
          <cell r="A43">
            <v>54</v>
          </cell>
          <cell r="B43">
            <v>54.073999999999998</v>
          </cell>
          <cell r="C43">
            <v>54</v>
          </cell>
          <cell r="D43">
            <v>54</v>
          </cell>
          <cell r="E43">
            <v>31</v>
          </cell>
          <cell r="F43">
            <v>999</v>
          </cell>
          <cell r="G43" t="str">
            <v/>
          </cell>
          <cell r="H43">
            <v>38</v>
          </cell>
          <cell r="J43">
            <v>74</v>
          </cell>
          <cell r="K43">
            <v>2</v>
          </cell>
          <cell r="L43" t="str">
            <v>Radek VÁŇA</v>
          </cell>
          <cell r="M43" t="str">
            <v>Závišice</v>
          </cell>
          <cell r="N43">
            <v>99.99</v>
          </cell>
          <cell r="O43">
            <v>19.45</v>
          </cell>
          <cell r="P43">
            <v>19.45</v>
          </cell>
          <cell r="R43">
            <v>99.99</v>
          </cell>
          <cell r="S43">
            <v>19.45</v>
          </cell>
          <cell r="T43">
            <v>19.45</v>
          </cell>
        </row>
        <row r="44">
          <cell r="A44">
            <v>28</v>
          </cell>
          <cell r="B44">
            <v>28.087</v>
          </cell>
          <cell r="C44">
            <v>28</v>
          </cell>
          <cell r="D44">
            <v>999</v>
          </cell>
          <cell r="E44" t="str">
            <v/>
          </cell>
          <cell r="F44">
            <v>28</v>
          </cell>
          <cell r="G44">
            <v>10</v>
          </cell>
          <cell r="H44">
            <v>39</v>
          </cell>
          <cell r="J44">
            <v>87</v>
          </cell>
          <cell r="K44">
            <v>3</v>
          </cell>
          <cell r="L44" t="str">
            <v>Ondřej NAVRÁTIL</v>
          </cell>
          <cell r="M44" t="str">
            <v>Ludéřov</v>
          </cell>
          <cell r="N44">
            <v>23.96</v>
          </cell>
          <cell r="O44">
            <v>18.63</v>
          </cell>
          <cell r="P44">
            <v>18.63</v>
          </cell>
          <cell r="R44">
            <v>23.96</v>
          </cell>
          <cell r="S44">
            <v>18.63</v>
          </cell>
          <cell r="T44">
            <v>18.63</v>
          </cell>
        </row>
        <row r="45">
          <cell r="A45">
            <v>30</v>
          </cell>
          <cell r="B45">
            <v>30.096</v>
          </cell>
          <cell r="C45">
            <v>30</v>
          </cell>
          <cell r="D45">
            <v>30</v>
          </cell>
          <cell r="E45">
            <v>19</v>
          </cell>
          <cell r="F45">
            <v>999</v>
          </cell>
          <cell r="G45" t="str">
            <v/>
          </cell>
          <cell r="H45">
            <v>40</v>
          </cell>
          <cell r="J45">
            <v>96</v>
          </cell>
          <cell r="K45">
            <v>4</v>
          </cell>
          <cell r="L45" t="str">
            <v>Tomáš HEIDUK</v>
          </cell>
          <cell r="M45" t="str">
            <v>Michálkovice</v>
          </cell>
          <cell r="N45">
            <v>19.350000000000001</v>
          </cell>
          <cell r="O45">
            <v>18.7</v>
          </cell>
          <cell r="P45">
            <v>18.7</v>
          </cell>
          <cell r="R45">
            <v>19.350000000000001</v>
          </cell>
          <cell r="S45">
            <v>18.7</v>
          </cell>
          <cell r="T45">
            <v>18.7</v>
          </cell>
        </row>
        <row r="46">
          <cell r="A46">
            <v>66</v>
          </cell>
          <cell r="B46">
            <v>66.006</v>
          </cell>
          <cell r="C46">
            <v>66</v>
          </cell>
          <cell r="D46">
            <v>999</v>
          </cell>
          <cell r="E46" t="str">
            <v/>
          </cell>
          <cell r="F46">
            <v>66</v>
          </cell>
          <cell r="G46">
            <v>32</v>
          </cell>
          <cell r="H46">
            <v>41</v>
          </cell>
          <cell r="J46">
            <v>6</v>
          </cell>
          <cell r="K46">
            <v>1</v>
          </cell>
          <cell r="L46" t="str">
            <v>Martin SALVA</v>
          </cell>
          <cell r="M46" t="str">
            <v>Bernartice</v>
          </cell>
          <cell r="N46">
            <v>21.43</v>
          </cell>
          <cell r="O46">
            <v>23.07</v>
          </cell>
          <cell r="P46">
            <v>21.43</v>
          </cell>
          <cell r="R46">
            <v>21.43</v>
          </cell>
          <cell r="S46">
            <v>23.07</v>
          </cell>
          <cell r="T46">
            <v>21.43</v>
          </cell>
        </row>
        <row r="47">
          <cell r="A47">
            <v>25</v>
          </cell>
          <cell r="B47">
            <v>25.015000000000001</v>
          </cell>
          <cell r="C47">
            <v>25</v>
          </cell>
          <cell r="D47">
            <v>25</v>
          </cell>
          <cell r="E47">
            <v>17</v>
          </cell>
          <cell r="F47">
            <v>999</v>
          </cell>
          <cell r="G47" t="str">
            <v/>
          </cell>
          <cell r="H47">
            <v>42</v>
          </cell>
          <cell r="J47">
            <v>15</v>
          </cell>
          <cell r="K47">
            <v>2</v>
          </cell>
          <cell r="L47" t="str">
            <v>Richard ALEXOVIČ</v>
          </cell>
          <cell r="M47" t="str">
            <v>Frýdek</v>
          </cell>
          <cell r="N47">
            <v>19.21</v>
          </cell>
          <cell r="O47">
            <v>18.45</v>
          </cell>
          <cell r="P47">
            <v>18.45</v>
          </cell>
          <cell r="R47">
            <v>19.21</v>
          </cell>
          <cell r="S47">
            <v>18.45</v>
          </cell>
          <cell r="T47">
            <v>18.45</v>
          </cell>
        </row>
        <row r="48">
          <cell r="A48">
            <v>33</v>
          </cell>
          <cell r="B48">
            <v>33.024999999999999</v>
          </cell>
          <cell r="C48">
            <v>33</v>
          </cell>
          <cell r="D48">
            <v>999</v>
          </cell>
          <cell r="E48" t="str">
            <v/>
          </cell>
          <cell r="F48">
            <v>33</v>
          </cell>
          <cell r="G48">
            <v>13</v>
          </cell>
          <cell r="H48">
            <v>43</v>
          </cell>
          <cell r="J48">
            <v>25</v>
          </cell>
          <cell r="K48">
            <v>3</v>
          </cell>
          <cell r="L48" t="str">
            <v>Ondřej KOPEČNÝ</v>
          </cell>
          <cell r="M48" t="str">
            <v>Jindřichov</v>
          </cell>
          <cell r="N48">
            <v>22.03</v>
          </cell>
          <cell r="O48">
            <v>18.82</v>
          </cell>
          <cell r="P48">
            <v>18.82</v>
          </cell>
          <cell r="R48">
            <v>22.03</v>
          </cell>
          <cell r="S48">
            <v>18.82</v>
          </cell>
          <cell r="T48">
            <v>18.82</v>
          </cell>
        </row>
        <row r="49">
          <cell r="A49">
            <v>23</v>
          </cell>
          <cell r="B49">
            <v>23.035</v>
          </cell>
          <cell r="C49">
            <v>23</v>
          </cell>
          <cell r="D49">
            <v>23</v>
          </cell>
          <cell r="E49">
            <v>15</v>
          </cell>
          <cell r="F49">
            <v>999</v>
          </cell>
          <cell r="G49" t="str">
            <v/>
          </cell>
          <cell r="H49">
            <v>44</v>
          </cell>
          <cell r="J49">
            <v>35</v>
          </cell>
          <cell r="K49">
            <v>4</v>
          </cell>
          <cell r="L49" t="str">
            <v>Jiří CHROBOK</v>
          </cell>
          <cell r="M49" t="str">
            <v>Karviná - Louky</v>
          </cell>
          <cell r="N49">
            <v>19</v>
          </cell>
          <cell r="O49">
            <v>18.420000000000002</v>
          </cell>
          <cell r="P49">
            <v>18.420000000000002</v>
          </cell>
          <cell r="R49">
            <v>19</v>
          </cell>
          <cell r="S49">
            <v>18.420000000000002</v>
          </cell>
          <cell r="T49">
            <v>18.420000000000002</v>
          </cell>
        </row>
        <row r="50">
          <cell r="A50">
            <v>60</v>
          </cell>
          <cell r="B50">
            <v>60.045000000000002</v>
          </cell>
          <cell r="C50">
            <v>60</v>
          </cell>
          <cell r="D50">
            <v>999</v>
          </cell>
          <cell r="E50" t="str">
            <v/>
          </cell>
          <cell r="F50">
            <v>60</v>
          </cell>
          <cell r="G50">
            <v>26</v>
          </cell>
          <cell r="H50">
            <v>45</v>
          </cell>
          <cell r="J50">
            <v>45</v>
          </cell>
          <cell r="K50">
            <v>1</v>
          </cell>
          <cell r="L50" t="str">
            <v>Lukáš KOUDELKA</v>
          </cell>
          <cell r="M50" t="str">
            <v>Domamyslice</v>
          </cell>
          <cell r="N50">
            <v>21.13</v>
          </cell>
          <cell r="O50">
            <v>20.29</v>
          </cell>
          <cell r="P50">
            <v>20.29</v>
          </cell>
          <cell r="R50">
            <v>21.13</v>
          </cell>
          <cell r="S50">
            <v>20.29</v>
          </cell>
          <cell r="T50">
            <v>20.29</v>
          </cell>
        </row>
        <row r="51">
          <cell r="A51">
            <v>9</v>
          </cell>
          <cell r="B51">
            <v>9.0559999999999992</v>
          </cell>
          <cell r="C51">
            <v>9</v>
          </cell>
          <cell r="D51">
            <v>9</v>
          </cell>
          <cell r="E51">
            <v>8</v>
          </cell>
          <cell r="F51">
            <v>999</v>
          </cell>
          <cell r="G51" t="str">
            <v/>
          </cell>
          <cell r="H51">
            <v>46</v>
          </cell>
          <cell r="J51">
            <v>56</v>
          </cell>
          <cell r="K51">
            <v>2</v>
          </cell>
          <cell r="L51" t="str">
            <v>Vladimír ŠENK</v>
          </cell>
          <cell r="M51" t="str">
            <v>Hněvošice</v>
          </cell>
          <cell r="N51">
            <v>18.75</v>
          </cell>
          <cell r="O51">
            <v>17.68</v>
          </cell>
          <cell r="P51">
            <v>17.68</v>
          </cell>
          <cell r="R51">
            <v>18.75</v>
          </cell>
          <cell r="S51">
            <v>17.68</v>
          </cell>
          <cell r="T51">
            <v>17.68</v>
          </cell>
        </row>
        <row r="52">
          <cell r="A52">
            <v>61</v>
          </cell>
          <cell r="B52">
            <v>61.064999999999998</v>
          </cell>
          <cell r="C52">
            <v>61</v>
          </cell>
          <cell r="D52">
            <v>999</v>
          </cell>
          <cell r="E52" t="str">
            <v/>
          </cell>
          <cell r="F52">
            <v>61</v>
          </cell>
          <cell r="G52">
            <v>27</v>
          </cell>
          <cell r="H52">
            <v>47</v>
          </cell>
          <cell r="J52">
            <v>65</v>
          </cell>
          <cell r="K52">
            <v>3</v>
          </cell>
          <cell r="L52" t="str">
            <v>Martin SOBOTKA</v>
          </cell>
          <cell r="M52" t="str">
            <v>Bludov</v>
          </cell>
          <cell r="N52">
            <v>20.3</v>
          </cell>
          <cell r="O52">
            <v>30.38</v>
          </cell>
          <cell r="P52">
            <v>20.3</v>
          </cell>
          <cell r="R52">
            <v>20.3</v>
          </cell>
          <cell r="S52">
            <v>30.38</v>
          </cell>
          <cell r="T52">
            <v>20.3</v>
          </cell>
        </row>
        <row r="53">
          <cell r="A53">
            <v>3</v>
          </cell>
          <cell r="B53">
            <v>3.0750000000000002</v>
          </cell>
          <cell r="C53">
            <v>3</v>
          </cell>
          <cell r="D53">
            <v>3</v>
          </cell>
          <cell r="E53">
            <v>3</v>
          </cell>
          <cell r="F53">
            <v>999</v>
          </cell>
          <cell r="G53" t="str">
            <v/>
          </cell>
          <cell r="H53">
            <v>48</v>
          </cell>
          <cell r="J53">
            <v>75</v>
          </cell>
          <cell r="K53">
            <v>4</v>
          </cell>
          <cell r="L53" t="str">
            <v>Václav HARABIŠ</v>
          </cell>
          <cell r="M53" t="str">
            <v>Závišice</v>
          </cell>
          <cell r="N53">
            <v>17.309999999999999</v>
          </cell>
          <cell r="O53">
            <v>17.57</v>
          </cell>
          <cell r="P53">
            <v>17.309999999999999</v>
          </cell>
          <cell r="R53">
            <v>17.309999999999999</v>
          </cell>
          <cell r="S53">
            <v>17.57</v>
          </cell>
          <cell r="T53">
            <v>17.309999999999999</v>
          </cell>
        </row>
        <row r="54">
          <cell r="A54">
            <v>29</v>
          </cell>
          <cell r="B54">
            <v>29.081</v>
          </cell>
          <cell r="C54">
            <v>29</v>
          </cell>
          <cell r="D54">
            <v>999</v>
          </cell>
          <cell r="E54" t="str">
            <v/>
          </cell>
          <cell r="F54">
            <v>29</v>
          </cell>
          <cell r="G54">
            <v>11</v>
          </cell>
          <cell r="H54">
            <v>49</v>
          </cell>
          <cell r="J54">
            <v>81</v>
          </cell>
          <cell r="K54">
            <v>1</v>
          </cell>
          <cell r="L54" t="str">
            <v>Tomáš PALIČKA</v>
          </cell>
          <cell r="M54" t="str">
            <v>Ludéřov</v>
          </cell>
          <cell r="N54">
            <v>18.690000000000001</v>
          </cell>
          <cell r="O54">
            <v>22.57</v>
          </cell>
          <cell r="P54">
            <v>18.690000000000001</v>
          </cell>
          <cell r="R54">
            <v>18.690000000000001</v>
          </cell>
          <cell r="S54">
            <v>22.57</v>
          </cell>
          <cell r="T54">
            <v>18.690000000000001</v>
          </cell>
        </row>
        <row r="55">
          <cell r="A55">
            <v>22</v>
          </cell>
          <cell r="B55">
            <v>22.1</v>
          </cell>
          <cell r="C55">
            <v>22</v>
          </cell>
          <cell r="D55">
            <v>22</v>
          </cell>
          <cell r="E55">
            <v>14</v>
          </cell>
          <cell r="F55">
            <v>999</v>
          </cell>
          <cell r="G55" t="str">
            <v/>
          </cell>
          <cell r="H55">
            <v>50</v>
          </cell>
          <cell r="J55">
            <v>100</v>
          </cell>
          <cell r="K55">
            <v>2</v>
          </cell>
          <cell r="L55" t="str">
            <v>Lukáš BRIM</v>
          </cell>
          <cell r="M55" t="str">
            <v>Michálkovice</v>
          </cell>
          <cell r="N55">
            <v>18.399999999999999</v>
          </cell>
          <cell r="O55">
            <v>21.48</v>
          </cell>
          <cell r="P55">
            <v>18.399999999999999</v>
          </cell>
          <cell r="R55">
            <v>18.399999999999999</v>
          </cell>
          <cell r="S55">
            <v>21.48</v>
          </cell>
          <cell r="T55">
            <v>18.399999999999999</v>
          </cell>
        </row>
        <row r="56">
          <cell r="A56">
            <v>62</v>
          </cell>
          <cell r="B56">
            <v>62.006999999999998</v>
          </cell>
          <cell r="C56">
            <v>62</v>
          </cell>
          <cell r="D56">
            <v>999</v>
          </cell>
          <cell r="E56" t="str">
            <v/>
          </cell>
          <cell r="F56">
            <v>62</v>
          </cell>
          <cell r="G56">
            <v>28</v>
          </cell>
          <cell r="H56">
            <v>51</v>
          </cell>
          <cell r="J56">
            <v>7</v>
          </cell>
          <cell r="K56">
            <v>3</v>
          </cell>
          <cell r="L56" t="str">
            <v>Marek KONEČNÝ</v>
          </cell>
          <cell r="M56" t="str">
            <v>Bernartice</v>
          </cell>
          <cell r="N56">
            <v>20.34</v>
          </cell>
          <cell r="O56">
            <v>21.01</v>
          </cell>
          <cell r="P56">
            <v>20.34</v>
          </cell>
          <cell r="R56">
            <v>20.34</v>
          </cell>
          <cell r="S56">
            <v>21.01</v>
          </cell>
          <cell r="T56">
            <v>20.34</v>
          </cell>
        </row>
        <row r="57">
          <cell r="A57">
            <v>5</v>
          </cell>
          <cell r="B57">
            <v>5.016</v>
          </cell>
          <cell r="C57">
            <v>5</v>
          </cell>
          <cell r="D57">
            <v>5</v>
          </cell>
          <cell r="E57">
            <v>4</v>
          </cell>
          <cell r="F57">
            <v>999</v>
          </cell>
          <cell r="G57" t="str">
            <v/>
          </cell>
          <cell r="H57">
            <v>52</v>
          </cell>
          <cell r="J57">
            <v>16</v>
          </cell>
          <cell r="K57">
            <v>4</v>
          </cell>
          <cell r="L57" t="str">
            <v>Jan GRYGAR</v>
          </cell>
          <cell r="M57" t="str">
            <v>Frýdek</v>
          </cell>
          <cell r="N57">
            <v>17.34</v>
          </cell>
          <cell r="O57">
            <v>99.99</v>
          </cell>
          <cell r="P57">
            <v>17.34</v>
          </cell>
          <cell r="R57">
            <v>17.34</v>
          </cell>
          <cell r="S57">
            <v>99.99</v>
          </cell>
          <cell r="T57">
            <v>17.34</v>
          </cell>
        </row>
        <row r="58">
          <cell r="A58">
            <v>43</v>
          </cell>
          <cell r="B58">
            <v>43.026000000000003</v>
          </cell>
          <cell r="C58">
            <v>43</v>
          </cell>
          <cell r="D58">
            <v>999</v>
          </cell>
          <cell r="E58" t="str">
            <v/>
          </cell>
          <cell r="F58">
            <v>43</v>
          </cell>
          <cell r="G58">
            <v>17</v>
          </cell>
          <cell r="H58">
            <v>53</v>
          </cell>
          <cell r="J58">
            <v>26</v>
          </cell>
          <cell r="K58">
            <v>1</v>
          </cell>
          <cell r="L58" t="str">
            <v>Jan BISKUP</v>
          </cell>
          <cell r="M58" t="str">
            <v>Jindřichov</v>
          </cell>
          <cell r="N58">
            <v>22.09</v>
          </cell>
          <cell r="O58">
            <v>19.059999999999999</v>
          </cell>
          <cell r="P58">
            <v>19.059999999999999</v>
          </cell>
          <cell r="R58">
            <v>22.09</v>
          </cell>
          <cell r="S58">
            <v>19.059999999999999</v>
          </cell>
          <cell r="T58">
            <v>19.059999999999999</v>
          </cell>
        </row>
        <row r="59">
          <cell r="A59">
            <v>13</v>
          </cell>
          <cell r="B59">
            <v>13.036</v>
          </cell>
          <cell r="C59">
            <v>13</v>
          </cell>
          <cell r="D59">
            <v>13</v>
          </cell>
          <cell r="E59">
            <v>9</v>
          </cell>
          <cell r="F59">
            <v>999</v>
          </cell>
          <cell r="G59" t="str">
            <v/>
          </cell>
          <cell r="H59">
            <v>54</v>
          </cell>
          <cell r="J59">
            <v>36</v>
          </cell>
          <cell r="K59">
            <v>2</v>
          </cell>
          <cell r="L59" t="str">
            <v>David STANĚK</v>
          </cell>
          <cell r="M59" t="str">
            <v>Karviná - Louky</v>
          </cell>
          <cell r="N59">
            <v>17.96</v>
          </cell>
          <cell r="O59">
            <v>21.58</v>
          </cell>
          <cell r="P59">
            <v>17.96</v>
          </cell>
          <cell r="R59">
            <v>17.96</v>
          </cell>
          <cell r="S59">
            <v>21.58</v>
          </cell>
          <cell r="T59">
            <v>17.96</v>
          </cell>
        </row>
        <row r="60">
          <cell r="A60">
            <v>64</v>
          </cell>
          <cell r="B60">
            <v>64.046000000000006</v>
          </cell>
          <cell r="C60">
            <v>64</v>
          </cell>
          <cell r="D60">
            <v>999</v>
          </cell>
          <cell r="E60" t="str">
            <v/>
          </cell>
          <cell r="F60">
            <v>64</v>
          </cell>
          <cell r="G60">
            <v>30</v>
          </cell>
          <cell r="H60">
            <v>55</v>
          </cell>
          <cell r="J60">
            <v>46</v>
          </cell>
          <cell r="K60">
            <v>3</v>
          </cell>
          <cell r="L60" t="str">
            <v>Vít OTÁHAL</v>
          </cell>
          <cell r="M60" t="str">
            <v>Domamyslice</v>
          </cell>
          <cell r="N60">
            <v>21.7</v>
          </cell>
          <cell r="O60">
            <v>20.89</v>
          </cell>
          <cell r="P60">
            <v>20.89</v>
          </cell>
          <cell r="R60">
            <v>21.7</v>
          </cell>
          <cell r="S60">
            <v>20.89</v>
          </cell>
          <cell r="T60">
            <v>20.89</v>
          </cell>
        </row>
        <row r="61">
          <cell r="A61">
            <v>21</v>
          </cell>
          <cell r="B61">
            <v>21.053999999999998</v>
          </cell>
          <cell r="C61">
            <v>21</v>
          </cell>
          <cell r="D61">
            <v>21</v>
          </cell>
          <cell r="E61">
            <v>13</v>
          </cell>
          <cell r="F61">
            <v>999</v>
          </cell>
          <cell r="G61" t="str">
            <v/>
          </cell>
          <cell r="H61">
            <v>56</v>
          </cell>
          <cell r="J61">
            <v>54</v>
          </cell>
          <cell r="K61">
            <v>4</v>
          </cell>
          <cell r="L61" t="str">
            <v>Bohdan SROKA</v>
          </cell>
          <cell r="M61" t="str">
            <v>Hněvošice</v>
          </cell>
          <cell r="N61">
            <v>18.39</v>
          </cell>
          <cell r="O61">
            <v>99.99</v>
          </cell>
          <cell r="P61">
            <v>18.39</v>
          </cell>
          <cell r="R61">
            <v>18.39</v>
          </cell>
          <cell r="S61">
            <v>99.99</v>
          </cell>
          <cell r="T61">
            <v>18.39</v>
          </cell>
        </row>
        <row r="62">
          <cell r="A62">
            <v>18</v>
          </cell>
          <cell r="B62">
            <v>18.065999999999999</v>
          </cell>
          <cell r="C62">
            <v>18</v>
          </cell>
          <cell r="D62">
            <v>999</v>
          </cell>
          <cell r="E62" t="str">
            <v/>
          </cell>
          <cell r="F62">
            <v>18</v>
          </cell>
          <cell r="G62">
            <v>7</v>
          </cell>
          <cell r="H62">
            <v>57</v>
          </cell>
          <cell r="J62">
            <v>66</v>
          </cell>
          <cell r="K62">
            <v>1</v>
          </cell>
          <cell r="L62" t="str">
            <v>Tomáš RIEDL</v>
          </cell>
          <cell r="M62" t="str">
            <v>Bludov</v>
          </cell>
          <cell r="N62">
            <v>18.22</v>
          </cell>
          <cell r="O62">
            <v>19.91</v>
          </cell>
          <cell r="P62">
            <v>18.22</v>
          </cell>
          <cell r="R62">
            <v>18.22</v>
          </cell>
          <cell r="S62">
            <v>19.91</v>
          </cell>
          <cell r="T62">
            <v>18.22</v>
          </cell>
        </row>
        <row r="63">
          <cell r="A63">
            <v>78</v>
          </cell>
          <cell r="B63">
            <v>80.075999999999993</v>
          </cell>
          <cell r="C63">
            <v>80</v>
          </cell>
          <cell r="D63">
            <v>80</v>
          </cell>
          <cell r="E63">
            <v>36</v>
          </cell>
          <cell r="F63">
            <v>999</v>
          </cell>
          <cell r="G63" t="str">
            <v/>
          </cell>
          <cell r="H63">
            <v>58</v>
          </cell>
          <cell r="J63">
            <v>76</v>
          </cell>
          <cell r="K63">
            <v>2</v>
          </cell>
          <cell r="L63" t="str">
            <v>Lukáš KRUPA</v>
          </cell>
          <cell r="M63" t="str">
            <v>Závišice</v>
          </cell>
          <cell r="N63">
            <v>99.99</v>
          </cell>
          <cell r="O63">
            <v>99.99</v>
          </cell>
          <cell r="P63">
            <v>99.99</v>
          </cell>
          <cell r="R63">
            <v>99.99</v>
          </cell>
          <cell r="S63">
            <v>99.99</v>
          </cell>
          <cell r="T63">
            <v>99.99</v>
          </cell>
        </row>
        <row r="64">
          <cell r="A64">
            <v>12</v>
          </cell>
          <cell r="B64">
            <v>12.087999999999999</v>
          </cell>
          <cell r="C64">
            <v>12</v>
          </cell>
          <cell r="D64">
            <v>999</v>
          </cell>
          <cell r="E64" t="str">
            <v/>
          </cell>
          <cell r="F64">
            <v>12</v>
          </cell>
          <cell r="G64">
            <v>4</v>
          </cell>
          <cell r="H64">
            <v>59</v>
          </cell>
          <cell r="J64">
            <v>88</v>
          </cell>
          <cell r="K64">
            <v>3</v>
          </cell>
          <cell r="L64" t="str">
            <v>Zdeněk HLAVINKA</v>
          </cell>
          <cell r="M64" t="str">
            <v>Ludéřov</v>
          </cell>
          <cell r="N64">
            <v>18.14</v>
          </cell>
          <cell r="O64">
            <v>17.920000000000002</v>
          </cell>
          <cell r="P64">
            <v>17.920000000000002</v>
          </cell>
          <cell r="R64">
            <v>18.14</v>
          </cell>
          <cell r="S64">
            <v>17.920000000000002</v>
          </cell>
          <cell r="T64">
            <v>17.920000000000002</v>
          </cell>
        </row>
        <row r="65">
          <cell r="A65">
            <v>41</v>
          </cell>
          <cell r="B65">
            <v>41.097000000000001</v>
          </cell>
          <cell r="C65">
            <v>41</v>
          </cell>
          <cell r="D65">
            <v>41</v>
          </cell>
          <cell r="E65">
            <v>25</v>
          </cell>
          <cell r="F65">
            <v>999</v>
          </cell>
          <cell r="G65" t="str">
            <v/>
          </cell>
          <cell r="H65">
            <v>60</v>
          </cell>
          <cell r="J65">
            <v>97</v>
          </cell>
          <cell r="K65">
            <v>4</v>
          </cell>
          <cell r="L65" t="str">
            <v>Michal ADÁMEK</v>
          </cell>
          <cell r="M65" t="str">
            <v>Michálkovice</v>
          </cell>
          <cell r="N65">
            <v>24.29</v>
          </cell>
          <cell r="O65">
            <v>19</v>
          </cell>
          <cell r="P65">
            <v>19</v>
          </cell>
          <cell r="R65">
            <v>24.29</v>
          </cell>
          <cell r="S65">
            <v>19</v>
          </cell>
          <cell r="T65">
            <v>19</v>
          </cell>
        </row>
        <row r="66">
          <cell r="A66">
            <v>57</v>
          </cell>
          <cell r="B66">
            <v>57.008000000000003</v>
          </cell>
          <cell r="C66">
            <v>57</v>
          </cell>
          <cell r="D66">
            <v>999</v>
          </cell>
          <cell r="E66" t="str">
            <v/>
          </cell>
          <cell r="F66">
            <v>57</v>
          </cell>
          <cell r="G66">
            <v>24</v>
          </cell>
          <cell r="H66">
            <v>61</v>
          </cell>
          <cell r="J66">
            <v>8</v>
          </cell>
          <cell r="K66">
            <v>1</v>
          </cell>
          <cell r="L66" t="str">
            <v>Jan NAJVÁREK</v>
          </cell>
          <cell r="M66" t="str">
            <v>Bernartice</v>
          </cell>
          <cell r="N66">
            <v>25.01</v>
          </cell>
          <cell r="O66">
            <v>19.62</v>
          </cell>
          <cell r="P66">
            <v>19.62</v>
          </cell>
          <cell r="R66">
            <v>25.01</v>
          </cell>
          <cell r="S66">
            <v>19.62</v>
          </cell>
          <cell r="T66">
            <v>19.62</v>
          </cell>
        </row>
        <row r="67">
          <cell r="A67">
            <v>51</v>
          </cell>
          <cell r="B67">
            <v>51.017000000000003</v>
          </cell>
          <cell r="C67">
            <v>51</v>
          </cell>
          <cell r="D67">
            <v>51</v>
          </cell>
          <cell r="E67">
            <v>29</v>
          </cell>
          <cell r="F67">
            <v>999</v>
          </cell>
          <cell r="G67" t="str">
            <v/>
          </cell>
          <cell r="H67">
            <v>62</v>
          </cell>
          <cell r="J67">
            <v>17</v>
          </cell>
          <cell r="K67">
            <v>2</v>
          </cell>
          <cell r="L67" t="str">
            <v>Jaroslav DOLEJCH</v>
          </cell>
          <cell r="M67" t="str">
            <v>Frýdek</v>
          </cell>
          <cell r="N67">
            <v>20.59</v>
          </cell>
          <cell r="O67">
            <v>19.34</v>
          </cell>
          <cell r="P67">
            <v>19.34</v>
          </cell>
          <cell r="R67">
            <v>20.59</v>
          </cell>
          <cell r="S67">
            <v>19.34</v>
          </cell>
          <cell r="T67">
            <v>19.34</v>
          </cell>
        </row>
        <row r="68">
          <cell r="A68">
            <v>11</v>
          </cell>
          <cell r="B68">
            <v>11.026999999999999</v>
          </cell>
          <cell r="C68">
            <v>11</v>
          </cell>
          <cell r="D68">
            <v>999</v>
          </cell>
          <cell r="E68" t="str">
            <v/>
          </cell>
          <cell r="F68">
            <v>11</v>
          </cell>
          <cell r="G68">
            <v>3</v>
          </cell>
          <cell r="H68">
            <v>63</v>
          </cell>
          <cell r="J68">
            <v>27</v>
          </cell>
          <cell r="K68">
            <v>3</v>
          </cell>
          <cell r="L68" t="str">
            <v>Petr KLVAŇA</v>
          </cell>
          <cell r="M68" t="str">
            <v>Jindřichov</v>
          </cell>
          <cell r="N68">
            <v>17.88</v>
          </cell>
          <cell r="O68">
            <v>22.77</v>
          </cell>
          <cell r="P68">
            <v>17.88</v>
          </cell>
          <cell r="R68">
            <v>17.88</v>
          </cell>
          <cell r="S68">
            <v>22.77</v>
          </cell>
          <cell r="T68">
            <v>17.88</v>
          </cell>
        </row>
        <row r="69">
          <cell r="A69">
            <v>40</v>
          </cell>
          <cell r="B69">
            <v>40.036999999999999</v>
          </cell>
          <cell r="C69">
            <v>40</v>
          </cell>
          <cell r="D69">
            <v>40</v>
          </cell>
          <cell r="E69">
            <v>24</v>
          </cell>
          <cell r="F69">
            <v>999</v>
          </cell>
          <cell r="G69" t="str">
            <v/>
          </cell>
          <cell r="H69">
            <v>64</v>
          </cell>
          <cell r="J69">
            <v>37</v>
          </cell>
          <cell r="K69">
            <v>4</v>
          </cell>
          <cell r="L69" t="str">
            <v>Jan VALICA</v>
          </cell>
          <cell r="M69" t="str">
            <v>Karviná - Louky</v>
          </cell>
          <cell r="N69">
            <v>19.010000000000002</v>
          </cell>
          <cell r="O69">
            <v>19</v>
          </cell>
          <cell r="P69">
            <v>19</v>
          </cell>
          <cell r="R69">
            <v>19.010000000000002</v>
          </cell>
          <cell r="S69">
            <v>19</v>
          </cell>
          <cell r="T69">
            <v>19</v>
          </cell>
        </row>
        <row r="70">
          <cell r="A70">
            <v>44</v>
          </cell>
          <cell r="B70">
            <v>44.046999999999997</v>
          </cell>
          <cell r="C70">
            <v>44</v>
          </cell>
          <cell r="D70">
            <v>999</v>
          </cell>
          <cell r="E70" t="str">
            <v/>
          </cell>
          <cell r="F70">
            <v>44</v>
          </cell>
          <cell r="G70">
            <v>18</v>
          </cell>
          <cell r="H70">
            <v>65</v>
          </cell>
          <cell r="J70">
            <v>47</v>
          </cell>
          <cell r="K70">
            <v>1</v>
          </cell>
          <cell r="L70" t="str">
            <v>Lukáš OŠČÁDAL</v>
          </cell>
          <cell r="M70" t="str">
            <v>Domamyslice</v>
          </cell>
          <cell r="N70">
            <v>19.079999999999998</v>
          </cell>
          <cell r="O70">
            <v>99.99</v>
          </cell>
          <cell r="P70">
            <v>19.079999999999998</v>
          </cell>
          <cell r="R70">
            <v>19.079999999999998</v>
          </cell>
          <cell r="S70">
            <v>99.99</v>
          </cell>
          <cell r="T70">
            <v>19.079999999999998</v>
          </cell>
        </row>
        <row r="71">
          <cell r="A71">
            <v>77</v>
          </cell>
          <cell r="B71">
            <v>80.058000000000007</v>
          </cell>
          <cell r="C71">
            <v>80</v>
          </cell>
          <cell r="D71">
            <v>80</v>
          </cell>
          <cell r="E71">
            <v>36</v>
          </cell>
          <cell r="F71">
            <v>999</v>
          </cell>
          <cell r="G71" t="str">
            <v/>
          </cell>
          <cell r="H71">
            <v>66</v>
          </cell>
          <cell r="J71">
            <v>58</v>
          </cell>
          <cell r="K71">
            <v>2</v>
          </cell>
          <cell r="L71" t="str">
            <v>Matěj KRAYZEL</v>
          </cell>
          <cell r="M71" t="str">
            <v>Hněvošice</v>
          </cell>
          <cell r="N71">
            <v>99.99</v>
          </cell>
          <cell r="O71">
            <v>99.99</v>
          </cell>
          <cell r="P71">
            <v>99.99</v>
          </cell>
          <cell r="R71">
            <v>99.99</v>
          </cell>
          <cell r="S71">
            <v>99.99</v>
          </cell>
          <cell r="T71">
            <v>99.99</v>
          </cell>
        </row>
        <row r="72">
          <cell r="A72">
            <v>4</v>
          </cell>
          <cell r="B72">
            <v>4.0670000000000002</v>
          </cell>
          <cell r="C72">
            <v>4</v>
          </cell>
          <cell r="D72">
            <v>999</v>
          </cell>
          <cell r="E72" t="str">
            <v/>
          </cell>
          <cell r="F72">
            <v>4</v>
          </cell>
          <cell r="G72">
            <v>1</v>
          </cell>
          <cell r="H72">
            <v>67</v>
          </cell>
          <cell r="J72">
            <v>67</v>
          </cell>
          <cell r="K72">
            <v>3</v>
          </cell>
          <cell r="L72" t="str">
            <v>Miroslav HÉL</v>
          </cell>
          <cell r="M72" t="str">
            <v>Bludov</v>
          </cell>
          <cell r="N72">
            <v>17.82</v>
          </cell>
          <cell r="O72">
            <v>17.32</v>
          </cell>
          <cell r="P72">
            <v>17.32</v>
          </cell>
          <cell r="R72">
            <v>17.82</v>
          </cell>
          <cell r="S72">
            <v>17.32</v>
          </cell>
          <cell r="T72">
            <v>17.32</v>
          </cell>
        </row>
        <row r="73">
          <cell r="A73">
            <v>69</v>
          </cell>
          <cell r="B73">
            <v>69.076999999999998</v>
          </cell>
          <cell r="C73">
            <v>69</v>
          </cell>
          <cell r="D73">
            <v>69</v>
          </cell>
          <cell r="E73">
            <v>35</v>
          </cell>
          <cell r="F73">
            <v>999</v>
          </cell>
          <cell r="G73" t="str">
            <v/>
          </cell>
          <cell r="H73">
            <v>68</v>
          </cell>
          <cell r="J73">
            <v>77</v>
          </cell>
          <cell r="K73">
            <v>4</v>
          </cell>
          <cell r="L73" t="str">
            <v>Tomáš BOTH</v>
          </cell>
          <cell r="M73" t="str">
            <v>Závišice</v>
          </cell>
          <cell r="N73">
            <v>21.98</v>
          </cell>
          <cell r="O73">
            <v>22.03</v>
          </cell>
          <cell r="P73">
            <v>21.98</v>
          </cell>
          <cell r="R73">
            <v>21.98</v>
          </cell>
          <cell r="S73">
            <v>22.03</v>
          </cell>
          <cell r="T73">
            <v>21.98</v>
          </cell>
        </row>
        <row r="74">
          <cell r="A74">
            <v>49</v>
          </cell>
          <cell r="B74">
            <v>49.09</v>
          </cell>
          <cell r="C74">
            <v>49</v>
          </cell>
          <cell r="D74">
            <v>999</v>
          </cell>
          <cell r="E74" t="str">
            <v/>
          </cell>
          <cell r="F74">
            <v>49</v>
          </cell>
          <cell r="G74">
            <v>22</v>
          </cell>
          <cell r="H74">
            <v>69</v>
          </cell>
          <cell r="J74">
            <v>90</v>
          </cell>
          <cell r="K74">
            <v>1</v>
          </cell>
          <cell r="L74" t="str">
            <v>Michael OTÁHAL</v>
          </cell>
          <cell r="M74" t="str">
            <v>Ludéřov</v>
          </cell>
          <cell r="N74">
            <v>19.37</v>
          </cell>
          <cell r="O74">
            <v>19.309999999999999</v>
          </cell>
          <cell r="P74">
            <v>19.309999999999999</v>
          </cell>
          <cell r="R74">
            <v>19.37</v>
          </cell>
          <cell r="S74">
            <v>19.309999999999999</v>
          </cell>
          <cell r="T74">
            <v>19.309999999999999</v>
          </cell>
        </row>
        <row r="75">
          <cell r="A75">
            <v>34</v>
          </cell>
          <cell r="B75">
            <v>34.097999999999999</v>
          </cell>
          <cell r="C75">
            <v>34</v>
          </cell>
          <cell r="D75">
            <v>34</v>
          </cell>
          <cell r="E75">
            <v>21</v>
          </cell>
          <cell r="F75">
            <v>999</v>
          </cell>
          <cell r="G75" t="str">
            <v/>
          </cell>
          <cell r="H75">
            <v>70</v>
          </cell>
          <cell r="J75">
            <v>98</v>
          </cell>
          <cell r="K75">
            <v>2</v>
          </cell>
          <cell r="L75" t="str">
            <v>Dominik PLUSKAL</v>
          </cell>
          <cell r="M75" t="str">
            <v>Michálkovice</v>
          </cell>
          <cell r="N75">
            <v>99.99</v>
          </cell>
          <cell r="O75">
            <v>18.86</v>
          </cell>
          <cell r="P75">
            <v>18.86</v>
          </cell>
          <cell r="R75">
            <v>99.99</v>
          </cell>
          <cell r="S75">
            <v>18.86</v>
          </cell>
          <cell r="T75">
            <v>18.86</v>
          </cell>
        </row>
        <row r="76">
          <cell r="A76">
            <v>73</v>
          </cell>
          <cell r="B76">
            <v>73.009</v>
          </cell>
          <cell r="C76">
            <v>73</v>
          </cell>
          <cell r="D76">
            <v>999</v>
          </cell>
          <cell r="E76" t="str">
            <v/>
          </cell>
          <cell r="F76">
            <v>73</v>
          </cell>
          <cell r="G76">
            <v>38</v>
          </cell>
          <cell r="H76">
            <v>71</v>
          </cell>
          <cell r="J76">
            <v>9</v>
          </cell>
          <cell r="K76">
            <v>3</v>
          </cell>
          <cell r="L76" t="str">
            <v>Kamil SCHUCH</v>
          </cell>
          <cell r="M76" t="str">
            <v>Bernartice</v>
          </cell>
          <cell r="N76">
            <v>27.14</v>
          </cell>
          <cell r="O76">
            <v>24.56</v>
          </cell>
          <cell r="P76">
            <v>24.56</v>
          </cell>
          <cell r="R76">
            <v>27.14</v>
          </cell>
          <cell r="S76">
            <v>24.56</v>
          </cell>
          <cell r="T76">
            <v>24.56</v>
          </cell>
        </row>
        <row r="77">
          <cell r="A77">
            <v>75</v>
          </cell>
          <cell r="B77">
            <v>80.018000000000001</v>
          </cell>
          <cell r="C77">
            <v>80</v>
          </cell>
          <cell r="D77">
            <v>80</v>
          </cell>
          <cell r="E77">
            <v>36</v>
          </cell>
          <cell r="F77">
            <v>999</v>
          </cell>
          <cell r="G77" t="str">
            <v/>
          </cell>
          <cell r="H77">
            <v>72</v>
          </cell>
          <cell r="J77">
            <v>18</v>
          </cell>
          <cell r="K77">
            <v>4</v>
          </cell>
          <cell r="L77" t="str">
            <v>Milan ŽABČÍK</v>
          </cell>
          <cell r="M77" t="str">
            <v>Frýdek</v>
          </cell>
          <cell r="N77">
            <v>99.99</v>
          </cell>
          <cell r="O77">
            <v>99.99</v>
          </cell>
          <cell r="P77">
            <v>99.99</v>
          </cell>
          <cell r="R77">
            <v>99.99</v>
          </cell>
          <cell r="S77">
            <v>99.99</v>
          </cell>
          <cell r="T77">
            <v>99.99</v>
          </cell>
        </row>
        <row r="78">
          <cell r="A78">
            <v>15</v>
          </cell>
          <cell r="B78">
            <v>15.028</v>
          </cell>
          <cell r="C78">
            <v>15</v>
          </cell>
          <cell r="D78">
            <v>999</v>
          </cell>
          <cell r="E78" t="str">
            <v/>
          </cell>
          <cell r="F78">
            <v>15</v>
          </cell>
          <cell r="G78">
            <v>5</v>
          </cell>
          <cell r="H78">
            <v>73</v>
          </cell>
          <cell r="J78">
            <v>28</v>
          </cell>
          <cell r="K78">
            <v>1</v>
          </cell>
          <cell r="L78" t="str">
            <v>Jakub ANDRÝSEK</v>
          </cell>
          <cell r="M78" t="str">
            <v>Jindřichov</v>
          </cell>
          <cell r="N78">
            <v>18.55</v>
          </cell>
          <cell r="O78">
            <v>18.079999999999998</v>
          </cell>
          <cell r="P78">
            <v>18.079999999999998</v>
          </cell>
          <cell r="R78">
            <v>18.55</v>
          </cell>
          <cell r="S78">
            <v>18.079999999999998</v>
          </cell>
          <cell r="T78">
            <v>18.079999999999998</v>
          </cell>
        </row>
        <row r="79">
          <cell r="A79">
            <v>19</v>
          </cell>
          <cell r="B79">
            <v>19.038</v>
          </cell>
          <cell r="C79">
            <v>19</v>
          </cell>
          <cell r="D79">
            <v>19</v>
          </cell>
          <cell r="E79">
            <v>12</v>
          </cell>
          <cell r="F79">
            <v>999</v>
          </cell>
          <cell r="G79" t="str">
            <v/>
          </cell>
          <cell r="H79">
            <v>74</v>
          </cell>
          <cell r="J79">
            <v>38</v>
          </cell>
          <cell r="K79">
            <v>2</v>
          </cell>
          <cell r="L79" t="str">
            <v>Daniel JOBA</v>
          </cell>
          <cell r="M79" t="str">
            <v>Karviná - Louky</v>
          </cell>
          <cell r="N79">
            <v>18.75</v>
          </cell>
          <cell r="O79">
            <v>18.260000000000002</v>
          </cell>
          <cell r="P79">
            <v>18.260000000000002</v>
          </cell>
          <cell r="R79">
            <v>18.75</v>
          </cell>
          <cell r="S79">
            <v>18.260000000000002</v>
          </cell>
          <cell r="T79">
            <v>18.260000000000002</v>
          </cell>
        </row>
        <row r="80">
          <cell r="A80">
            <v>72</v>
          </cell>
          <cell r="B80">
            <v>72.048000000000002</v>
          </cell>
          <cell r="C80">
            <v>72</v>
          </cell>
          <cell r="D80">
            <v>999</v>
          </cell>
          <cell r="E80" t="str">
            <v/>
          </cell>
          <cell r="F80">
            <v>72</v>
          </cell>
          <cell r="G80">
            <v>37</v>
          </cell>
          <cell r="H80">
            <v>75</v>
          </cell>
          <cell r="J80">
            <v>48</v>
          </cell>
          <cell r="K80">
            <v>3</v>
          </cell>
          <cell r="L80" t="str">
            <v>Jan HAVLÍČEK</v>
          </cell>
          <cell r="M80" t="str">
            <v>Domamyslice</v>
          </cell>
          <cell r="N80">
            <v>27.33</v>
          </cell>
          <cell r="O80">
            <v>22.39</v>
          </cell>
          <cell r="P80">
            <v>22.39</v>
          </cell>
          <cell r="R80">
            <v>27.33</v>
          </cell>
          <cell r="S80">
            <v>22.39</v>
          </cell>
          <cell r="T80">
            <v>22.39</v>
          </cell>
        </row>
        <row r="81">
          <cell r="A81">
            <v>76</v>
          </cell>
          <cell r="B81">
            <v>80.055000000000007</v>
          </cell>
          <cell r="C81">
            <v>80</v>
          </cell>
          <cell r="D81">
            <v>80</v>
          </cell>
          <cell r="E81">
            <v>36</v>
          </cell>
          <cell r="F81">
            <v>999</v>
          </cell>
          <cell r="G81" t="str">
            <v/>
          </cell>
          <cell r="H81">
            <v>76</v>
          </cell>
          <cell r="J81">
            <v>55</v>
          </cell>
          <cell r="K81">
            <v>4</v>
          </cell>
          <cell r="L81" t="str">
            <v>Josef SLANÝ</v>
          </cell>
          <cell r="M81" t="str">
            <v>Hněvošice</v>
          </cell>
          <cell r="N81">
            <v>99.99</v>
          </cell>
          <cell r="O81">
            <v>99.99</v>
          </cell>
          <cell r="P81">
            <v>99.99</v>
          </cell>
          <cell r="R81">
            <v>99.99</v>
          </cell>
          <cell r="S81">
            <v>99.99</v>
          </cell>
          <cell r="T81">
            <v>99.99</v>
          </cell>
        </row>
        <row r="82">
          <cell r="A82">
            <v>10</v>
          </cell>
          <cell r="B82">
            <v>10.068</v>
          </cell>
          <cell r="C82">
            <v>10</v>
          </cell>
          <cell r="D82">
            <v>999</v>
          </cell>
          <cell r="E82" t="str">
            <v/>
          </cell>
          <cell r="F82">
            <v>10</v>
          </cell>
          <cell r="G82">
            <v>2</v>
          </cell>
          <cell r="H82">
            <v>77</v>
          </cell>
          <cell r="J82">
            <v>68</v>
          </cell>
          <cell r="K82">
            <v>1</v>
          </cell>
          <cell r="L82" t="str">
            <v>Tomáš WEIDINGER</v>
          </cell>
          <cell r="M82" t="str">
            <v>Bludov</v>
          </cell>
          <cell r="N82">
            <v>18.43</v>
          </cell>
          <cell r="O82">
            <v>17.82</v>
          </cell>
          <cell r="P82">
            <v>17.82</v>
          </cell>
          <cell r="R82">
            <v>18.43</v>
          </cell>
          <cell r="S82">
            <v>17.82</v>
          </cell>
          <cell r="T82">
            <v>17.82</v>
          </cell>
        </row>
        <row r="83">
          <cell r="A83">
            <v>2</v>
          </cell>
          <cell r="B83">
            <v>2.0779999999999998</v>
          </cell>
          <cell r="C83">
            <v>2</v>
          </cell>
          <cell r="D83">
            <v>2</v>
          </cell>
          <cell r="E83">
            <v>2</v>
          </cell>
          <cell r="F83">
            <v>999</v>
          </cell>
          <cell r="G83" t="str">
            <v/>
          </cell>
          <cell r="H83">
            <v>78</v>
          </cell>
          <cell r="J83">
            <v>78</v>
          </cell>
          <cell r="K83">
            <v>2</v>
          </cell>
          <cell r="L83" t="str">
            <v>Ondřej KAHÁNEK</v>
          </cell>
          <cell r="M83" t="str">
            <v>Závišice</v>
          </cell>
          <cell r="N83">
            <v>99.99</v>
          </cell>
          <cell r="O83">
            <v>17.22</v>
          </cell>
          <cell r="P83">
            <v>17.22</v>
          </cell>
          <cell r="R83">
            <v>99.99</v>
          </cell>
          <cell r="S83">
            <v>17.22</v>
          </cell>
          <cell r="T83">
            <v>17.22</v>
          </cell>
        </row>
        <row r="84">
          <cell r="A84">
            <v>79</v>
          </cell>
          <cell r="B84">
            <v>80.084000000000003</v>
          </cell>
          <cell r="C84">
            <v>80</v>
          </cell>
          <cell r="D84">
            <v>999</v>
          </cell>
          <cell r="E84" t="str">
            <v/>
          </cell>
          <cell r="F84">
            <v>80</v>
          </cell>
          <cell r="G84">
            <v>40</v>
          </cell>
          <cell r="H84">
            <v>79</v>
          </cell>
          <cell r="J84">
            <v>84</v>
          </cell>
          <cell r="K84">
            <v>3</v>
          </cell>
          <cell r="L84" t="str">
            <v>František NAVRÁTIL</v>
          </cell>
          <cell r="M84" t="str">
            <v>Ludéřov</v>
          </cell>
          <cell r="N84">
            <v>99.99</v>
          </cell>
          <cell r="O84">
            <v>99.99</v>
          </cell>
          <cell r="P84">
            <v>99.99</v>
          </cell>
          <cell r="R84">
            <v>99.99</v>
          </cell>
          <cell r="S84">
            <v>99.99</v>
          </cell>
          <cell r="T84">
            <v>99.99</v>
          </cell>
        </row>
        <row r="85">
          <cell r="A85">
            <v>1</v>
          </cell>
          <cell r="B85">
            <v>1.091</v>
          </cell>
          <cell r="C85">
            <v>1</v>
          </cell>
          <cell r="D85">
            <v>1</v>
          </cell>
          <cell r="E85">
            <v>1</v>
          </cell>
          <cell r="F85">
            <v>999</v>
          </cell>
          <cell r="G85" t="str">
            <v/>
          </cell>
          <cell r="H85">
            <v>80</v>
          </cell>
          <cell r="J85">
            <v>91</v>
          </cell>
          <cell r="K85">
            <v>4</v>
          </cell>
          <cell r="L85" t="str">
            <v>Marek PETEREK</v>
          </cell>
          <cell r="M85" t="str">
            <v>Michálkovice</v>
          </cell>
          <cell r="N85">
            <v>16.89</v>
          </cell>
          <cell r="O85">
            <v>16.2</v>
          </cell>
          <cell r="P85">
            <v>16.2</v>
          </cell>
          <cell r="R85">
            <v>16.89</v>
          </cell>
          <cell r="S85">
            <v>16.2</v>
          </cell>
          <cell r="T85">
            <v>16.2</v>
          </cell>
        </row>
      </sheetData>
      <sheetData sheetId="4"/>
      <sheetData sheetId="5">
        <row r="6">
          <cell r="C6">
            <v>5</v>
          </cell>
        </row>
      </sheetData>
      <sheetData sheetId="6"/>
      <sheetData sheetId="7"/>
      <sheetData sheetId="8">
        <row r="7">
          <cell r="L7">
            <v>99.99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9"/>
  <sheetViews>
    <sheetView workbookViewId="0">
      <selection activeCell="O13" sqref="O13"/>
    </sheetView>
  </sheetViews>
  <sheetFormatPr defaultRowHeight="12.75"/>
  <cols>
    <col min="1" max="1" width="6.85546875" style="13" bestFit="1" customWidth="1"/>
    <col min="2" max="2" width="4" style="13" bestFit="1" customWidth="1"/>
    <col min="3" max="3" width="20.28515625" style="13" bestFit="1" customWidth="1"/>
    <col min="4" max="12" width="7.7109375" style="13" customWidth="1"/>
    <col min="13" max="13" width="6" style="13" customWidth="1"/>
    <col min="14" max="14" width="4.85546875" style="13" bestFit="1" customWidth="1"/>
    <col min="15" max="256" width="9.140625" style="13"/>
    <col min="257" max="257" width="6.85546875" style="13" bestFit="1" customWidth="1"/>
    <col min="258" max="258" width="4" style="13" bestFit="1" customWidth="1"/>
    <col min="259" max="259" width="20.28515625" style="13" bestFit="1" customWidth="1"/>
    <col min="260" max="268" width="7.7109375" style="13" customWidth="1"/>
    <col min="269" max="269" width="6" style="13" customWidth="1"/>
    <col min="270" max="270" width="4.85546875" style="13" bestFit="1" customWidth="1"/>
    <col min="271" max="512" width="9.140625" style="13"/>
    <col min="513" max="513" width="6.85546875" style="13" bestFit="1" customWidth="1"/>
    <col min="514" max="514" width="4" style="13" bestFit="1" customWidth="1"/>
    <col min="515" max="515" width="20.28515625" style="13" bestFit="1" customWidth="1"/>
    <col min="516" max="524" width="7.7109375" style="13" customWidth="1"/>
    <col min="525" max="525" width="6" style="13" customWidth="1"/>
    <col min="526" max="526" width="4.85546875" style="13" bestFit="1" customWidth="1"/>
    <col min="527" max="768" width="9.140625" style="13"/>
    <col min="769" max="769" width="6.85546875" style="13" bestFit="1" customWidth="1"/>
    <col min="770" max="770" width="4" style="13" bestFit="1" customWidth="1"/>
    <col min="771" max="771" width="20.28515625" style="13" bestFit="1" customWidth="1"/>
    <col min="772" max="780" width="7.7109375" style="13" customWidth="1"/>
    <col min="781" max="781" width="6" style="13" customWidth="1"/>
    <col min="782" max="782" width="4.85546875" style="13" bestFit="1" customWidth="1"/>
    <col min="783" max="1024" width="9.140625" style="13"/>
    <col min="1025" max="1025" width="6.85546875" style="13" bestFit="1" customWidth="1"/>
    <col min="1026" max="1026" width="4" style="13" bestFit="1" customWidth="1"/>
    <col min="1027" max="1027" width="20.28515625" style="13" bestFit="1" customWidth="1"/>
    <col min="1028" max="1036" width="7.7109375" style="13" customWidth="1"/>
    <col min="1037" max="1037" width="6" style="13" customWidth="1"/>
    <col min="1038" max="1038" width="4.85546875" style="13" bestFit="1" customWidth="1"/>
    <col min="1039" max="1280" width="9.140625" style="13"/>
    <col min="1281" max="1281" width="6.85546875" style="13" bestFit="1" customWidth="1"/>
    <col min="1282" max="1282" width="4" style="13" bestFit="1" customWidth="1"/>
    <col min="1283" max="1283" width="20.28515625" style="13" bestFit="1" customWidth="1"/>
    <col min="1284" max="1292" width="7.7109375" style="13" customWidth="1"/>
    <col min="1293" max="1293" width="6" style="13" customWidth="1"/>
    <col min="1294" max="1294" width="4.85546875" style="13" bestFit="1" customWidth="1"/>
    <col min="1295" max="1536" width="9.140625" style="13"/>
    <col min="1537" max="1537" width="6.85546875" style="13" bestFit="1" customWidth="1"/>
    <col min="1538" max="1538" width="4" style="13" bestFit="1" customWidth="1"/>
    <col min="1539" max="1539" width="20.28515625" style="13" bestFit="1" customWidth="1"/>
    <col min="1540" max="1548" width="7.7109375" style="13" customWidth="1"/>
    <col min="1549" max="1549" width="6" style="13" customWidth="1"/>
    <col min="1550" max="1550" width="4.85546875" style="13" bestFit="1" customWidth="1"/>
    <col min="1551" max="1792" width="9.140625" style="13"/>
    <col min="1793" max="1793" width="6.85546875" style="13" bestFit="1" customWidth="1"/>
    <col min="1794" max="1794" width="4" style="13" bestFit="1" customWidth="1"/>
    <col min="1795" max="1795" width="20.28515625" style="13" bestFit="1" customWidth="1"/>
    <col min="1796" max="1804" width="7.7109375" style="13" customWidth="1"/>
    <col min="1805" max="1805" width="6" style="13" customWidth="1"/>
    <col min="1806" max="1806" width="4.85546875" style="13" bestFit="1" customWidth="1"/>
    <col min="1807" max="2048" width="9.140625" style="13"/>
    <col min="2049" max="2049" width="6.85546875" style="13" bestFit="1" customWidth="1"/>
    <col min="2050" max="2050" width="4" style="13" bestFit="1" customWidth="1"/>
    <col min="2051" max="2051" width="20.28515625" style="13" bestFit="1" customWidth="1"/>
    <col min="2052" max="2060" width="7.7109375" style="13" customWidth="1"/>
    <col min="2061" max="2061" width="6" style="13" customWidth="1"/>
    <col min="2062" max="2062" width="4.85546875" style="13" bestFit="1" customWidth="1"/>
    <col min="2063" max="2304" width="9.140625" style="13"/>
    <col min="2305" max="2305" width="6.85546875" style="13" bestFit="1" customWidth="1"/>
    <col min="2306" max="2306" width="4" style="13" bestFit="1" customWidth="1"/>
    <col min="2307" max="2307" width="20.28515625" style="13" bestFit="1" customWidth="1"/>
    <col min="2308" max="2316" width="7.7109375" style="13" customWidth="1"/>
    <col min="2317" max="2317" width="6" style="13" customWidth="1"/>
    <col min="2318" max="2318" width="4.85546875" style="13" bestFit="1" customWidth="1"/>
    <col min="2319" max="2560" width="9.140625" style="13"/>
    <col min="2561" max="2561" width="6.85546875" style="13" bestFit="1" customWidth="1"/>
    <col min="2562" max="2562" width="4" style="13" bestFit="1" customWidth="1"/>
    <col min="2563" max="2563" width="20.28515625" style="13" bestFit="1" customWidth="1"/>
    <col min="2564" max="2572" width="7.7109375" style="13" customWidth="1"/>
    <col min="2573" max="2573" width="6" style="13" customWidth="1"/>
    <col min="2574" max="2574" width="4.85546875" style="13" bestFit="1" customWidth="1"/>
    <col min="2575" max="2816" width="9.140625" style="13"/>
    <col min="2817" max="2817" width="6.85546875" style="13" bestFit="1" customWidth="1"/>
    <col min="2818" max="2818" width="4" style="13" bestFit="1" customWidth="1"/>
    <col min="2819" max="2819" width="20.28515625" style="13" bestFit="1" customWidth="1"/>
    <col min="2820" max="2828" width="7.7109375" style="13" customWidth="1"/>
    <col min="2829" max="2829" width="6" style="13" customWidth="1"/>
    <col min="2830" max="2830" width="4.85546875" style="13" bestFit="1" customWidth="1"/>
    <col min="2831" max="3072" width="9.140625" style="13"/>
    <col min="3073" max="3073" width="6.85546875" style="13" bestFit="1" customWidth="1"/>
    <col min="3074" max="3074" width="4" style="13" bestFit="1" customWidth="1"/>
    <col min="3075" max="3075" width="20.28515625" style="13" bestFit="1" customWidth="1"/>
    <col min="3076" max="3084" width="7.7109375" style="13" customWidth="1"/>
    <col min="3085" max="3085" width="6" style="13" customWidth="1"/>
    <col min="3086" max="3086" width="4.85546875" style="13" bestFit="1" customWidth="1"/>
    <col min="3087" max="3328" width="9.140625" style="13"/>
    <col min="3329" max="3329" width="6.85546875" style="13" bestFit="1" customWidth="1"/>
    <col min="3330" max="3330" width="4" style="13" bestFit="1" customWidth="1"/>
    <col min="3331" max="3331" width="20.28515625" style="13" bestFit="1" customWidth="1"/>
    <col min="3332" max="3340" width="7.7109375" style="13" customWidth="1"/>
    <col min="3341" max="3341" width="6" style="13" customWidth="1"/>
    <col min="3342" max="3342" width="4.85546875" style="13" bestFit="1" customWidth="1"/>
    <col min="3343" max="3584" width="9.140625" style="13"/>
    <col min="3585" max="3585" width="6.85546875" style="13" bestFit="1" customWidth="1"/>
    <col min="3586" max="3586" width="4" style="13" bestFit="1" customWidth="1"/>
    <col min="3587" max="3587" width="20.28515625" style="13" bestFit="1" customWidth="1"/>
    <col min="3588" max="3596" width="7.7109375" style="13" customWidth="1"/>
    <col min="3597" max="3597" width="6" style="13" customWidth="1"/>
    <col min="3598" max="3598" width="4.85546875" style="13" bestFit="1" customWidth="1"/>
    <col min="3599" max="3840" width="9.140625" style="13"/>
    <col min="3841" max="3841" width="6.85546875" style="13" bestFit="1" customWidth="1"/>
    <col min="3842" max="3842" width="4" style="13" bestFit="1" customWidth="1"/>
    <col min="3843" max="3843" width="20.28515625" style="13" bestFit="1" customWidth="1"/>
    <col min="3844" max="3852" width="7.7109375" style="13" customWidth="1"/>
    <col min="3853" max="3853" width="6" style="13" customWidth="1"/>
    <col min="3854" max="3854" width="4.85546875" style="13" bestFit="1" customWidth="1"/>
    <col min="3855" max="4096" width="9.140625" style="13"/>
    <col min="4097" max="4097" width="6.85546875" style="13" bestFit="1" customWidth="1"/>
    <col min="4098" max="4098" width="4" style="13" bestFit="1" customWidth="1"/>
    <col min="4099" max="4099" width="20.28515625" style="13" bestFit="1" customWidth="1"/>
    <col min="4100" max="4108" width="7.7109375" style="13" customWidth="1"/>
    <col min="4109" max="4109" width="6" style="13" customWidth="1"/>
    <col min="4110" max="4110" width="4.85546875" style="13" bestFit="1" customWidth="1"/>
    <col min="4111" max="4352" width="9.140625" style="13"/>
    <col min="4353" max="4353" width="6.85546875" style="13" bestFit="1" customWidth="1"/>
    <col min="4354" max="4354" width="4" style="13" bestFit="1" customWidth="1"/>
    <col min="4355" max="4355" width="20.28515625" style="13" bestFit="1" customWidth="1"/>
    <col min="4356" max="4364" width="7.7109375" style="13" customWidth="1"/>
    <col min="4365" max="4365" width="6" style="13" customWidth="1"/>
    <col min="4366" max="4366" width="4.85546875" style="13" bestFit="1" customWidth="1"/>
    <col min="4367" max="4608" width="9.140625" style="13"/>
    <col min="4609" max="4609" width="6.85546875" style="13" bestFit="1" customWidth="1"/>
    <col min="4610" max="4610" width="4" style="13" bestFit="1" customWidth="1"/>
    <col min="4611" max="4611" width="20.28515625" style="13" bestFit="1" customWidth="1"/>
    <col min="4612" max="4620" width="7.7109375" style="13" customWidth="1"/>
    <col min="4621" max="4621" width="6" style="13" customWidth="1"/>
    <col min="4622" max="4622" width="4.85546875" style="13" bestFit="1" customWidth="1"/>
    <col min="4623" max="4864" width="9.140625" style="13"/>
    <col min="4865" max="4865" width="6.85546875" style="13" bestFit="1" customWidth="1"/>
    <col min="4866" max="4866" width="4" style="13" bestFit="1" customWidth="1"/>
    <col min="4867" max="4867" width="20.28515625" style="13" bestFit="1" customWidth="1"/>
    <col min="4868" max="4876" width="7.7109375" style="13" customWidth="1"/>
    <col min="4877" max="4877" width="6" style="13" customWidth="1"/>
    <col min="4878" max="4878" width="4.85546875" style="13" bestFit="1" customWidth="1"/>
    <col min="4879" max="5120" width="9.140625" style="13"/>
    <col min="5121" max="5121" width="6.85546875" style="13" bestFit="1" customWidth="1"/>
    <col min="5122" max="5122" width="4" style="13" bestFit="1" customWidth="1"/>
    <col min="5123" max="5123" width="20.28515625" style="13" bestFit="1" customWidth="1"/>
    <col min="5124" max="5132" width="7.7109375" style="13" customWidth="1"/>
    <col min="5133" max="5133" width="6" style="13" customWidth="1"/>
    <col min="5134" max="5134" width="4.85546875" style="13" bestFit="1" customWidth="1"/>
    <col min="5135" max="5376" width="9.140625" style="13"/>
    <col min="5377" max="5377" width="6.85546875" style="13" bestFit="1" customWidth="1"/>
    <col min="5378" max="5378" width="4" style="13" bestFit="1" customWidth="1"/>
    <col min="5379" max="5379" width="20.28515625" style="13" bestFit="1" customWidth="1"/>
    <col min="5380" max="5388" width="7.7109375" style="13" customWidth="1"/>
    <col min="5389" max="5389" width="6" style="13" customWidth="1"/>
    <col min="5390" max="5390" width="4.85546875" style="13" bestFit="1" customWidth="1"/>
    <col min="5391" max="5632" width="9.140625" style="13"/>
    <col min="5633" max="5633" width="6.85546875" style="13" bestFit="1" customWidth="1"/>
    <col min="5634" max="5634" width="4" style="13" bestFit="1" customWidth="1"/>
    <col min="5635" max="5635" width="20.28515625" style="13" bestFit="1" customWidth="1"/>
    <col min="5636" max="5644" width="7.7109375" style="13" customWidth="1"/>
    <col min="5645" max="5645" width="6" style="13" customWidth="1"/>
    <col min="5646" max="5646" width="4.85546875" style="13" bestFit="1" customWidth="1"/>
    <col min="5647" max="5888" width="9.140625" style="13"/>
    <col min="5889" max="5889" width="6.85546875" style="13" bestFit="1" customWidth="1"/>
    <col min="5890" max="5890" width="4" style="13" bestFit="1" customWidth="1"/>
    <col min="5891" max="5891" width="20.28515625" style="13" bestFit="1" customWidth="1"/>
    <col min="5892" max="5900" width="7.7109375" style="13" customWidth="1"/>
    <col min="5901" max="5901" width="6" style="13" customWidth="1"/>
    <col min="5902" max="5902" width="4.85546875" style="13" bestFit="1" customWidth="1"/>
    <col min="5903" max="6144" width="9.140625" style="13"/>
    <col min="6145" max="6145" width="6.85546875" style="13" bestFit="1" customWidth="1"/>
    <col min="6146" max="6146" width="4" style="13" bestFit="1" customWidth="1"/>
    <col min="6147" max="6147" width="20.28515625" style="13" bestFit="1" customWidth="1"/>
    <col min="6148" max="6156" width="7.7109375" style="13" customWidth="1"/>
    <col min="6157" max="6157" width="6" style="13" customWidth="1"/>
    <col min="6158" max="6158" width="4.85546875" style="13" bestFit="1" customWidth="1"/>
    <col min="6159" max="6400" width="9.140625" style="13"/>
    <col min="6401" max="6401" width="6.85546875" style="13" bestFit="1" customWidth="1"/>
    <col min="6402" max="6402" width="4" style="13" bestFit="1" customWidth="1"/>
    <col min="6403" max="6403" width="20.28515625" style="13" bestFit="1" customWidth="1"/>
    <col min="6404" max="6412" width="7.7109375" style="13" customWidth="1"/>
    <col min="6413" max="6413" width="6" style="13" customWidth="1"/>
    <col min="6414" max="6414" width="4.85546875" style="13" bestFit="1" customWidth="1"/>
    <col min="6415" max="6656" width="9.140625" style="13"/>
    <col min="6657" max="6657" width="6.85546875" style="13" bestFit="1" customWidth="1"/>
    <col min="6658" max="6658" width="4" style="13" bestFit="1" customWidth="1"/>
    <col min="6659" max="6659" width="20.28515625" style="13" bestFit="1" customWidth="1"/>
    <col min="6660" max="6668" width="7.7109375" style="13" customWidth="1"/>
    <col min="6669" max="6669" width="6" style="13" customWidth="1"/>
    <col min="6670" max="6670" width="4.85546875" style="13" bestFit="1" customWidth="1"/>
    <col min="6671" max="6912" width="9.140625" style="13"/>
    <col min="6913" max="6913" width="6.85546875" style="13" bestFit="1" customWidth="1"/>
    <col min="6914" max="6914" width="4" style="13" bestFit="1" customWidth="1"/>
    <col min="6915" max="6915" width="20.28515625" style="13" bestFit="1" customWidth="1"/>
    <col min="6916" max="6924" width="7.7109375" style="13" customWidth="1"/>
    <col min="6925" max="6925" width="6" style="13" customWidth="1"/>
    <col min="6926" max="6926" width="4.85546875" style="13" bestFit="1" customWidth="1"/>
    <col min="6927" max="7168" width="9.140625" style="13"/>
    <col min="7169" max="7169" width="6.85546875" style="13" bestFit="1" customWidth="1"/>
    <col min="7170" max="7170" width="4" style="13" bestFit="1" customWidth="1"/>
    <col min="7171" max="7171" width="20.28515625" style="13" bestFit="1" customWidth="1"/>
    <col min="7172" max="7180" width="7.7109375" style="13" customWidth="1"/>
    <col min="7181" max="7181" width="6" style="13" customWidth="1"/>
    <col min="7182" max="7182" width="4.85546875" style="13" bestFit="1" customWidth="1"/>
    <col min="7183" max="7424" width="9.140625" style="13"/>
    <col min="7425" max="7425" width="6.85546875" style="13" bestFit="1" customWidth="1"/>
    <col min="7426" max="7426" width="4" style="13" bestFit="1" customWidth="1"/>
    <col min="7427" max="7427" width="20.28515625" style="13" bestFit="1" customWidth="1"/>
    <col min="7428" max="7436" width="7.7109375" style="13" customWidth="1"/>
    <col min="7437" max="7437" width="6" style="13" customWidth="1"/>
    <col min="7438" max="7438" width="4.85546875" style="13" bestFit="1" customWidth="1"/>
    <col min="7439" max="7680" width="9.140625" style="13"/>
    <col min="7681" max="7681" width="6.85546875" style="13" bestFit="1" customWidth="1"/>
    <col min="7682" max="7682" width="4" style="13" bestFit="1" customWidth="1"/>
    <col min="7683" max="7683" width="20.28515625" style="13" bestFit="1" customWidth="1"/>
    <col min="7684" max="7692" width="7.7109375" style="13" customWidth="1"/>
    <col min="7693" max="7693" width="6" style="13" customWidth="1"/>
    <col min="7694" max="7694" width="4.85546875" style="13" bestFit="1" customWidth="1"/>
    <col min="7695" max="7936" width="9.140625" style="13"/>
    <col min="7937" max="7937" width="6.85546875" style="13" bestFit="1" customWidth="1"/>
    <col min="7938" max="7938" width="4" style="13" bestFit="1" customWidth="1"/>
    <col min="7939" max="7939" width="20.28515625" style="13" bestFit="1" customWidth="1"/>
    <col min="7940" max="7948" width="7.7109375" style="13" customWidth="1"/>
    <col min="7949" max="7949" width="6" style="13" customWidth="1"/>
    <col min="7950" max="7950" width="4.85546875" style="13" bestFit="1" customWidth="1"/>
    <col min="7951" max="8192" width="9.140625" style="13"/>
    <col min="8193" max="8193" width="6.85546875" style="13" bestFit="1" customWidth="1"/>
    <col min="8194" max="8194" width="4" style="13" bestFit="1" customWidth="1"/>
    <col min="8195" max="8195" width="20.28515625" style="13" bestFit="1" customWidth="1"/>
    <col min="8196" max="8204" width="7.7109375" style="13" customWidth="1"/>
    <col min="8205" max="8205" width="6" style="13" customWidth="1"/>
    <col min="8206" max="8206" width="4.85546875" style="13" bestFit="1" customWidth="1"/>
    <col min="8207" max="8448" width="9.140625" style="13"/>
    <col min="8449" max="8449" width="6.85546875" style="13" bestFit="1" customWidth="1"/>
    <col min="8450" max="8450" width="4" style="13" bestFit="1" customWidth="1"/>
    <col min="8451" max="8451" width="20.28515625" style="13" bestFit="1" customWidth="1"/>
    <col min="8452" max="8460" width="7.7109375" style="13" customWidth="1"/>
    <col min="8461" max="8461" width="6" style="13" customWidth="1"/>
    <col min="8462" max="8462" width="4.85546875" style="13" bestFit="1" customWidth="1"/>
    <col min="8463" max="8704" width="9.140625" style="13"/>
    <col min="8705" max="8705" width="6.85546875" style="13" bestFit="1" customWidth="1"/>
    <col min="8706" max="8706" width="4" style="13" bestFit="1" customWidth="1"/>
    <col min="8707" max="8707" width="20.28515625" style="13" bestFit="1" customWidth="1"/>
    <col min="8708" max="8716" width="7.7109375" style="13" customWidth="1"/>
    <col min="8717" max="8717" width="6" style="13" customWidth="1"/>
    <col min="8718" max="8718" width="4.85546875" style="13" bestFit="1" customWidth="1"/>
    <col min="8719" max="8960" width="9.140625" style="13"/>
    <col min="8961" max="8961" width="6.85546875" style="13" bestFit="1" customWidth="1"/>
    <col min="8962" max="8962" width="4" style="13" bestFit="1" customWidth="1"/>
    <col min="8963" max="8963" width="20.28515625" style="13" bestFit="1" customWidth="1"/>
    <col min="8964" max="8972" width="7.7109375" style="13" customWidth="1"/>
    <col min="8973" max="8973" width="6" style="13" customWidth="1"/>
    <col min="8974" max="8974" width="4.85546875" style="13" bestFit="1" customWidth="1"/>
    <col min="8975" max="9216" width="9.140625" style="13"/>
    <col min="9217" max="9217" width="6.85546875" style="13" bestFit="1" customWidth="1"/>
    <col min="9218" max="9218" width="4" style="13" bestFit="1" customWidth="1"/>
    <col min="9219" max="9219" width="20.28515625" style="13" bestFit="1" customWidth="1"/>
    <col min="9220" max="9228" width="7.7109375" style="13" customWidth="1"/>
    <col min="9229" max="9229" width="6" style="13" customWidth="1"/>
    <col min="9230" max="9230" width="4.85546875" style="13" bestFit="1" customWidth="1"/>
    <col min="9231" max="9472" width="9.140625" style="13"/>
    <col min="9473" max="9473" width="6.85546875" style="13" bestFit="1" customWidth="1"/>
    <col min="9474" max="9474" width="4" style="13" bestFit="1" customWidth="1"/>
    <col min="9475" max="9475" width="20.28515625" style="13" bestFit="1" customWidth="1"/>
    <col min="9476" max="9484" width="7.7109375" style="13" customWidth="1"/>
    <col min="9485" max="9485" width="6" style="13" customWidth="1"/>
    <col min="9486" max="9486" width="4.85546875" style="13" bestFit="1" customWidth="1"/>
    <col min="9487" max="9728" width="9.140625" style="13"/>
    <col min="9729" max="9729" width="6.85546875" style="13" bestFit="1" customWidth="1"/>
    <col min="9730" max="9730" width="4" style="13" bestFit="1" customWidth="1"/>
    <col min="9731" max="9731" width="20.28515625" style="13" bestFit="1" customWidth="1"/>
    <col min="9732" max="9740" width="7.7109375" style="13" customWidth="1"/>
    <col min="9741" max="9741" width="6" style="13" customWidth="1"/>
    <col min="9742" max="9742" width="4.85546875" style="13" bestFit="1" customWidth="1"/>
    <col min="9743" max="9984" width="9.140625" style="13"/>
    <col min="9985" max="9985" width="6.85546875" style="13" bestFit="1" customWidth="1"/>
    <col min="9986" max="9986" width="4" style="13" bestFit="1" customWidth="1"/>
    <col min="9987" max="9987" width="20.28515625" style="13" bestFit="1" customWidth="1"/>
    <col min="9988" max="9996" width="7.7109375" style="13" customWidth="1"/>
    <col min="9997" max="9997" width="6" style="13" customWidth="1"/>
    <col min="9998" max="9998" width="4.85546875" style="13" bestFit="1" customWidth="1"/>
    <col min="9999" max="10240" width="9.140625" style="13"/>
    <col min="10241" max="10241" width="6.85546875" style="13" bestFit="1" customWidth="1"/>
    <col min="10242" max="10242" width="4" style="13" bestFit="1" customWidth="1"/>
    <col min="10243" max="10243" width="20.28515625" style="13" bestFit="1" customWidth="1"/>
    <col min="10244" max="10252" width="7.7109375" style="13" customWidth="1"/>
    <col min="10253" max="10253" width="6" style="13" customWidth="1"/>
    <col min="10254" max="10254" width="4.85546875" style="13" bestFit="1" customWidth="1"/>
    <col min="10255" max="10496" width="9.140625" style="13"/>
    <col min="10497" max="10497" width="6.85546875" style="13" bestFit="1" customWidth="1"/>
    <col min="10498" max="10498" width="4" style="13" bestFit="1" customWidth="1"/>
    <col min="10499" max="10499" width="20.28515625" style="13" bestFit="1" customWidth="1"/>
    <col min="10500" max="10508" width="7.7109375" style="13" customWidth="1"/>
    <col min="10509" max="10509" width="6" style="13" customWidth="1"/>
    <col min="10510" max="10510" width="4.85546875" style="13" bestFit="1" customWidth="1"/>
    <col min="10511" max="10752" width="9.140625" style="13"/>
    <col min="10753" max="10753" width="6.85546875" style="13" bestFit="1" customWidth="1"/>
    <col min="10754" max="10754" width="4" style="13" bestFit="1" customWidth="1"/>
    <col min="10755" max="10755" width="20.28515625" style="13" bestFit="1" customWidth="1"/>
    <col min="10756" max="10764" width="7.7109375" style="13" customWidth="1"/>
    <col min="10765" max="10765" width="6" style="13" customWidth="1"/>
    <col min="10766" max="10766" width="4.85546875" style="13" bestFit="1" customWidth="1"/>
    <col min="10767" max="11008" width="9.140625" style="13"/>
    <col min="11009" max="11009" width="6.85546875" style="13" bestFit="1" customWidth="1"/>
    <col min="11010" max="11010" width="4" style="13" bestFit="1" customWidth="1"/>
    <col min="11011" max="11011" width="20.28515625" style="13" bestFit="1" customWidth="1"/>
    <col min="11012" max="11020" width="7.7109375" style="13" customWidth="1"/>
    <col min="11021" max="11021" width="6" style="13" customWidth="1"/>
    <col min="11022" max="11022" width="4.85546875" style="13" bestFit="1" customWidth="1"/>
    <col min="11023" max="11264" width="9.140625" style="13"/>
    <col min="11265" max="11265" width="6.85546875" style="13" bestFit="1" customWidth="1"/>
    <col min="11266" max="11266" width="4" style="13" bestFit="1" customWidth="1"/>
    <col min="11267" max="11267" width="20.28515625" style="13" bestFit="1" customWidth="1"/>
    <col min="11268" max="11276" width="7.7109375" style="13" customWidth="1"/>
    <col min="11277" max="11277" width="6" style="13" customWidth="1"/>
    <col min="11278" max="11278" width="4.85546875" style="13" bestFit="1" customWidth="1"/>
    <col min="11279" max="11520" width="9.140625" style="13"/>
    <col min="11521" max="11521" width="6.85546875" style="13" bestFit="1" customWidth="1"/>
    <col min="11522" max="11522" width="4" style="13" bestFit="1" customWidth="1"/>
    <col min="11523" max="11523" width="20.28515625" style="13" bestFit="1" customWidth="1"/>
    <col min="11524" max="11532" width="7.7109375" style="13" customWidth="1"/>
    <col min="11533" max="11533" width="6" style="13" customWidth="1"/>
    <col min="11534" max="11534" width="4.85546875" style="13" bestFit="1" customWidth="1"/>
    <col min="11535" max="11776" width="9.140625" style="13"/>
    <col min="11777" max="11777" width="6.85546875" style="13" bestFit="1" customWidth="1"/>
    <col min="11778" max="11778" width="4" style="13" bestFit="1" customWidth="1"/>
    <col min="11779" max="11779" width="20.28515625" style="13" bestFit="1" customWidth="1"/>
    <col min="11780" max="11788" width="7.7109375" style="13" customWidth="1"/>
    <col min="11789" max="11789" width="6" style="13" customWidth="1"/>
    <col min="11790" max="11790" width="4.85546875" style="13" bestFit="1" customWidth="1"/>
    <col min="11791" max="12032" width="9.140625" style="13"/>
    <col min="12033" max="12033" width="6.85546875" style="13" bestFit="1" customWidth="1"/>
    <col min="12034" max="12034" width="4" style="13" bestFit="1" customWidth="1"/>
    <col min="12035" max="12035" width="20.28515625" style="13" bestFit="1" customWidth="1"/>
    <col min="12036" max="12044" width="7.7109375" style="13" customWidth="1"/>
    <col min="12045" max="12045" width="6" style="13" customWidth="1"/>
    <col min="12046" max="12046" width="4.85546875" style="13" bestFit="1" customWidth="1"/>
    <col min="12047" max="12288" width="9.140625" style="13"/>
    <col min="12289" max="12289" width="6.85546875" style="13" bestFit="1" customWidth="1"/>
    <col min="12290" max="12290" width="4" style="13" bestFit="1" customWidth="1"/>
    <col min="12291" max="12291" width="20.28515625" style="13" bestFit="1" customWidth="1"/>
    <col min="12292" max="12300" width="7.7109375" style="13" customWidth="1"/>
    <col min="12301" max="12301" width="6" style="13" customWidth="1"/>
    <col min="12302" max="12302" width="4.85546875" style="13" bestFit="1" customWidth="1"/>
    <col min="12303" max="12544" width="9.140625" style="13"/>
    <col min="12545" max="12545" width="6.85546875" style="13" bestFit="1" customWidth="1"/>
    <col min="12546" max="12546" width="4" style="13" bestFit="1" customWidth="1"/>
    <col min="12547" max="12547" width="20.28515625" style="13" bestFit="1" customWidth="1"/>
    <col min="12548" max="12556" width="7.7109375" style="13" customWidth="1"/>
    <col min="12557" max="12557" width="6" style="13" customWidth="1"/>
    <col min="12558" max="12558" width="4.85546875" style="13" bestFit="1" customWidth="1"/>
    <col min="12559" max="12800" width="9.140625" style="13"/>
    <col min="12801" max="12801" width="6.85546875" style="13" bestFit="1" customWidth="1"/>
    <col min="12802" max="12802" width="4" style="13" bestFit="1" customWidth="1"/>
    <col min="12803" max="12803" width="20.28515625" style="13" bestFit="1" customWidth="1"/>
    <col min="12804" max="12812" width="7.7109375" style="13" customWidth="1"/>
    <col min="12813" max="12813" width="6" style="13" customWidth="1"/>
    <col min="12814" max="12814" width="4.85546875" style="13" bestFit="1" customWidth="1"/>
    <col min="12815" max="13056" width="9.140625" style="13"/>
    <col min="13057" max="13057" width="6.85546875" style="13" bestFit="1" customWidth="1"/>
    <col min="13058" max="13058" width="4" style="13" bestFit="1" customWidth="1"/>
    <col min="13059" max="13059" width="20.28515625" style="13" bestFit="1" customWidth="1"/>
    <col min="13060" max="13068" width="7.7109375" style="13" customWidth="1"/>
    <col min="13069" max="13069" width="6" style="13" customWidth="1"/>
    <col min="13070" max="13070" width="4.85546875" style="13" bestFit="1" customWidth="1"/>
    <col min="13071" max="13312" width="9.140625" style="13"/>
    <col min="13313" max="13313" width="6.85546875" style="13" bestFit="1" customWidth="1"/>
    <col min="13314" max="13314" width="4" style="13" bestFit="1" customWidth="1"/>
    <col min="13315" max="13315" width="20.28515625" style="13" bestFit="1" customWidth="1"/>
    <col min="13316" max="13324" width="7.7109375" style="13" customWidth="1"/>
    <col min="13325" max="13325" width="6" style="13" customWidth="1"/>
    <col min="13326" max="13326" width="4.85546875" style="13" bestFit="1" customWidth="1"/>
    <col min="13327" max="13568" width="9.140625" style="13"/>
    <col min="13569" max="13569" width="6.85546875" style="13" bestFit="1" customWidth="1"/>
    <col min="13570" max="13570" width="4" style="13" bestFit="1" customWidth="1"/>
    <col min="13571" max="13571" width="20.28515625" style="13" bestFit="1" customWidth="1"/>
    <col min="13572" max="13580" width="7.7109375" style="13" customWidth="1"/>
    <col min="13581" max="13581" width="6" style="13" customWidth="1"/>
    <col min="13582" max="13582" width="4.85546875" style="13" bestFit="1" customWidth="1"/>
    <col min="13583" max="13824" width="9.140625" style="13"/>
    <col min="13825" max="13825" width="6.85546875" style="13" bestFit="1" customWidth="1"/>
    <col min="13826" max="13826" width="4" style="13" bestFit="1" customWidth="1"/>
    <col min="13827" max="13827" width="20.28515625" style="13" bestFit="1" customWidth="1"/>
    <col min="13828" max="13836" width="7.7109375" style="13" customWidth="1"/>
    <col min="13837" max="13837" width="6" style="13" customWidth="1"/>
    <col min="13838" max="13838" width="4.85546875" style="13" bestFit="1" customWidth="1"/>
    <col min="13839" max="14080" width="9.140625" style="13"/>
    <col min="14081" max="14081" width="6.85546875" style="13" bestFit="1" customWidth="1"/>
    <col min="14082" max="14082" width="4" style="13" bestFit="1" customWidth="1"/>
    <col min="14083" max="14083" width="20.28515625" style="13" bestFit="1" customWidth="1"/>
    <col min="14084" max="14092" width="7.7109375" style="13" customWidth="1"/>
    <col min="14093" max="14093" width="6" style="13" customWidth="1"/>
    <col min="14094" max="14094" width="4.85546875" style="13" bestFit="1" customWidth="1"/>
    <col min="14095" max="14336" width="9.140625" style="13"/>
    <col min="14337" max="14337" width="6.85546875" style="13" bestFit="1" customWidth="1"/>
    <col min="14338" max="14338" width="4" style="13" bestFit="1" customWidth="1"/>
    <col min="14339" max="14339" width="20.28515625" style="13" bestFit="1" customWidth="1"/>
    <col min="14340" max="14348" width="7.7109375" style="13" customWidth="1"/>
    <col min="14349" max="14349" width="6" style="13" customWidth="1"/>
    <col min="14350" max="14350" width="4.85546875" style="13" bestFit="1" customWidth="1"/>
    <col min="14351" max="14592" width="9.140625" style="13"/>
    <col min="14593" max="14593" width="6.85546875" style="13" bestFit="1" customWidth="1"/>
    <col min="14594" max="14594" width="4" style="13" bestFit="1" customWidth="1"/>
    <col min="14595" max="14595" width="20.28515625" style="13" bestFit="1" customWidth="1"/>
    <col min="14596" max="14604" width="7.7109375" style="13" customWidth="1"/>
    <col min="14605" max="14605" width="6" style="13" customWidth="1"/>
    <col min="14606" max="14606" width="4.85546875" style="13" bestFit="1" customWidth="1"/>
    <col min="14607" max="14848" width="9.140625" style="13"/>
    <col min="14849" max="14849" width="6.85546875" style="13" bestFit="1" customWidth="1"/>
    <col min="14850" max="14850" width="4" style="13" bestFit="1" customWidth="1"/>
    <col min="14851" max="14851" width="20.28515625" style="13" bestFit="1" customWidth="1"/>
    <col min="14852" max="14860" width="7.7109375" style="13" customWidth="1"/>
    <col min="14861" max="14861" width="6" style="13" customWidth="1"/>
    <col min="14862" max="14862" width="4.85546875" style="13" bestFit="1" customWidth="1"/>
    <col min="14863" max="15104" width="9.140625" style="13"/>
    <col min="15105" max="15105" width="6.85546875" style="13" bestFit="1" customWidth="1"/>
    <col min="15106" max="15106" width="4" style="13" bestFit="1" customWidth="1"/>
    <col min="15107" max="15107" width="20.28515625" style="13" bestFit="1" customWidth="1"/>
    <col min="15108" max="15116" width="7.7109375" style="13" customWidth="1"/>
    <col min="15117" max="15117" width="6" style="13" customWidth="1"/>
    <col min="15118" max="15118" width="4.85546875" style="13" bestFit="1" customWidth="1"/>
    <col min="15119" max="15360" width="9.140625" style="13"/>
    <col min="15361" max="15361" width="6.85546875" style="13" bestFit="1" customWidth="1"/>
    <col min="15362" max="15362" width="4" style="13" bestFit="1" customWidth="1"/>
    <col min="15363" max="15363" width="20.28515625" style="13" bestFit="1" customWidth="1"/>
    <col min="15364" max="15372" width="7.7109375" style="13" customWidth="1"/>
    <col min="15373" max="15373" width="6" style="13" customWidth="1"/>
    <col min="15374" max="15374" width="4.85546875" style="13" bestFit="1" customWidth="1"/>
    <col min="15375" max="15616" width="9.140625" style="13"/>
    <col min="15617" max="15617" width="6.85546875" style="13" bestFit="1" customWidth="1"/>
    <col min="15618" max="15618" width="4" style="13" bestFit="1" customWidth="1"/>
    <col min="15619" max="15619" width="20.28515625" style="13" bestFit="1" customWidth="1"/>
    <col min="15620" max="15628" width="7.7109375" style="13" customWidth="1"/>
    <col min="15629" max="15629" width="6" style="13" customWidth="1"/>
    <col min="15630" max="15630" width="4.85546875" style="13" bestFit="1" customWidth="1"/>
    <col min="15631" max="15872" width="9.140625" style="13"/>
    <col min="15873" max="15873" width="6.85546875" style="13" bestFit="1" customWidth="1"/>
    <col min="15874" max="15874" width="4" style="13" bestFit="1" customWidth="1"/>
    <col min="15875" max="15875" width="20.28515625" style="13" bestFit="1" customWidth="1"/>
    <col min="15876" max="15884" width="7.7109375" style="13" customWidth="1"/>
    <col min="15885" max="15885" width="6" style="13" customWidth="1"/>
    <col min="15886" max="15886" width="4.85546875" style="13" bestFit="1" customWidth="1"/>
    <col min="15887" max="16128" width="9.140625" style="13"/>
    <col min="16129" max="16129" width="6.85546875" style="13" bestFit="1" customWidth="1"/>
    <col min="16130" max="16130" width="4" style="13" bestFit="1" customWidth="1"/>
    <col min="16131" max="16131" width="20.28515625" style="13" bestFit="1" customWidth="1"/>
    <col min="16132" max="16140" width="7.7109375" style="13" customWidth="1"/>
    <col min="16141" max="16141" width="6" style="13" customWidth="1"/>
    <col min="16142" max="16142" width="4.85546875" style="13" bestFit="1" customWidth="1"/>
    <col min="16143" max="16384" width="9.140625" style="13"/>
  </cols>
  <sheetData>
    <row r="1" spans="1:14" ht="15.75">
      <c r="F1" s="14" t="s">
        <v>0</v>
      </c>
    </row>
    <row r="2" spans="1:14">
      <c r="F2" s="15" t="s">
        <v>14</v>
      </c>
    </row>
    <row r="3" spans="1:14">
      <c r="F3" s="16" t="s">
        <v>15</v>
      </c>
    </row>
    <row r="4" spans="1:14">
      <c r="F4" s="16" t="s">
        <v>3</v>
      </c>
    </row>
    <row r="5" spans="1:14" ht="13.5" thickBot="1"/>
    <row r="6" spans="1:14" ht="13.5" thickBot="1">
      <c r="C6" s="17" t="s">
        <v>16</v>
      </c>
      <c r="D6" s="57" t="s">
        <v>2</v>
      </c>
      <c r="E6" s="58"/>
      <c r="F6" s="57" t="s">
        <v>17</v>
      </c>
      <c r="G6" s="58"/>
      <c r="H6" s="59" t="s">
        <v>18</v>
      </c>
      <c r="I6" s="60"/>
      <c r="J6" s="57" t="s">
        <v>19</v>
      </c>
      <c r="K6" s="58"/>
      <c r="L6" s="20" t="s">
        <v>5</v>
      </c>
    </row>
    <row r="7" spans="1:14" ht="13.5" thickBot="1">
      <c r="A7" s="61" t="s">
        <v>20</v>
      </c>
      <c r="B7" s="62" t="s">
        <v>21</v>
      </c>
      <c r="C7" s="63" t="s">
        <v>22</v>
      </c>
      <c r="D7" s="61" t="s">
        <v>23</v>
      </c>
      <c r="E7" s="64" t="s">
        <v>24</v>
      </c>
      <c r="F7" s="61" t="s">
        <v>23</v>
      </c>
      <c r="G7" s="64" t="s">
        <v>24</v>
      </c>
      <c r="H7" s="65" t="s">
        <v>23</v>
      </c>
      <c r="I7" s="63" t="s">
        <v>24</v>
      </c>
      <c r="J7" s="61" t="s">
        <v>23</v>
      </c>
      <c r="K7" s="64" t="s">
        <v>24</v>
      </c>
      <c r="L7" s="66" t="s">
        <v>25</v>
      </c>
      <c r="N7" s="67"/>
    </row>
    <row r="8" spans="1:14">
      <c r="A8" s="29">
        <v>1</v>
      </c>
      <c r="B8" s="32">
        <v>8</v>
      </c>
      <c r="C8" s="33" t="s">
        <v>27</v>
      </c>
      <c r="D8" s="34">
        <v>109.59</v>
      </c>
      <c r="E8" s="68">
        <v>2</v>
      </c>
      <c r="F8" s="69"/>
      <c r="G8" s="70"/>
      <c r="H8" s="71">
        <v>59.64</v>
      </c>
      <c r="I8" s="72">
        <v>1</v>
      </c>
      <c r="J8" s="71">
        <v>29.69</v>
      </c>
      <c r="K8" s="72">
        <v>2</v>
      </c>
      <c r="L8" s="73">
        <v>5.0019999999999998</v>
      </c>
      <c r="N8" s="16"/>
    </row>
    <row r="9" spans="1:14">
      <c r="A9" s="38">
        <v>2</v>
      </c>
      <c r="B9" s="40">
        <v>10</v>
      </c>
      <c r="C9" s="41" t="s">
        <v>26</v>
      </c>
      <c r="D9" s="42">
        <v>108.72999999999999</v>
      </c>
      <c r="E9" s="74">
        <v>1</v>
      </c>
      <c r="F9" s="75"/>
      <c r="G9" s="76"/>
      <c r="H9" s="77">
        <v>60.46</v>
      </c>
      <c r="I9" s="78">
        <v>2</v>
      </c>
      <c r="J9" s="77">
        <v>30.24</v>
      </c>
      <c r="K9" s="78">
        <v>4</v>
      </c>
      <c r="L9" s="79">
        <v>7.0039999999999996</v>
      </c>
      <c r="N9" s="16"/>
    </row>
    <row r="10" spans="1:14">
      <c r="A10" s="38">
        <v>3</v>
      </c>
      <c r="B10" s="40">
        <v>6</v>
      </c>
      <c r="C10" s="41" t="s">
        <v>28</v>
      </c>
      <c r="D10" s="42">
        <v>109.94999999999999</v>
      </c>
      <c r="E10" s="74">
        <v>3</v>
      </c>
      <c r="F10" s="75"/>
      <c r="G10" s="76"/>
      <c r="H10" s="77">
        <v>65.069999999999993</v>
      </c>
      <c r="I10" s="78">
        <v>4</v>
      </c>
      <c r="J10" s="77">
        <v>27.94</v>
      </c>
      <c r="K10" s="78">
        <v>1</v>
      </c>
      <c r="L10" s="79">
        <v>8.0009999999999994</v>
      </c>
      <c r="N10" s="16"/>
    </row>
    <row r="11" spans="1:14">
      <c r="A11" s="95">
        <v>4</v>
      </c>
      <c r="B11" s="96">
        <v>4</v>
      </c>
      <c r="C11" s="96" t="s">
        <v>29</v>
      </c>
      <c r="D11" s="97">
        <v>110.85</v>
      </c>
      <c r="E11" s="98">
        <v>4</v>
      </c>
      <c r="F11" s="99"/>
      <c r="G11" s="100"/>
      <c r="H11" s="101">
        <v>61.374000000000002</v>
      </c>
      <c r="I11" s="102">
        <v>3</v>
      </c>
      <c r="J11" s="101">
        <v>31.23</v>
      </c>
      <c r="K11" s="102">
        <v>5</v>
      </c>
      <c r="L11" s="103">
        <v>12.004999999999999</v>
      </c>
      <c r="N11" s="16"/>
    </row>
    <row r="12" spans="1:14" ht="13.5" thickBot="1">
      <c r="A12" s="48">
        <v>5</v>
      </c>
      <c r="B12" s="50">
        <v>2</v>
      </c>
      <c r="C12" s="51" t="s">
        <v>30</v>
      </c>
      <c r="D12" s="53">
        <v>111.79</v>
      </c>
      <c r="E12" s="80">
        <v>5</v>
      </c>
      <c r="F12" s="81"/>
      <c r="G12" s="82"/>
      <c r="H12" s="83">
        <v>99.99</v>
      </c>
      <c r="I12" s="84">
        <v>5</v>
      </c>
      <c r="J12" s="83">
        <v>30.01</v>
      </c>
      <c r="K12" s="84">
        <v>3</v>
      </c>
      <c r="L12" s="85">
        <v>13.003</v>
      </c>
      <c r="N12" s="16"/>
    </row>
    <row r="13" spans="1:14">
      <c r="A13" s="86"/>
      <c r="B13" s="86"/>
      <c r="C13" s="87"/>
      <c r="D13" s="88"/>
      <c r="E13" s="89"/>
      <c r="F13" s="88"/>
      <c r="G13" s="89"/>
      <c r="H13" s="90"/>
      <c r="I13" s="91"/>
      <c r="J13" s="90"/>
      <c r="K13" s="91"/>
      <c r="L13" s="92"/>
      <c r="N13" s="16"/>
    </row>
    <row r="14" spans="1:14" s="94" customFormat="1" ht="13.5" thickBot="1">
      <c r="A14" s="86"/>
      <c r="B14" s="86"/>
      <c r="C14" s="93" t="s">
        <v>31</v>
      </c>
      <c r="D14" s="88"/>
      <c r="E14" s="89"/>
      <c r="F14" s="88"/>
      <c r="G14" s="89"/>
      <c r="H14" s="90"/>
      <c r="I14" s="91"/>
      <c r="J14" s="90"/>
      <c r="K14" s="91"/>
      <c r="L14" s="92"/>
      <c r="N14" s="86"/>
    </row>
    <row r="15" spans="1:14">
      <c r="A15" s="29">
        <v>1</v>
      </c>
      <c r="B15" s="32">
        <v>7</v>
      </c>
      <c r="C15" s="33" t="s">
        <v>32</v>
      </c>
      <c r="D15" s="34">
        <v>110.27000000000001</v>
      </c>
      <c r="E15" s="68">
        <v>1</v>
      </c>
      <c r="F15" s="69"/>
      <c r="G15" s="70"/>
      <c r="H15" s="71">
        <v>60.67</v>
      </c>
      <c r="I15" s="72">
        <v>1</v>
      </c>
      <c r="J15" s="71">
        <v>28.79</v>
      </c>
      <c r="K15" s="72">
        <v>1</v>
      </c>
      <c r="L15" s="73">
        <v>3.0009999999999999</v>
      </c>
      <c r="N15" s="16"/>
    </row>
    <row r="16" spans="1:14">
      <c r="A16" s="38">
        <v>2</v>
      </c>
      <c r="B16" s="40">
        <v>3</v>
      </c>
      <c r="C16" s="41" t="s">
        <v>34</v>
      </c>
      <c r="D16" s="42">
        <v>111.71</v>
      </c>
      <c r="E16" s="74">
        <v>3</v>
      </c>
      <c r="F16" s="75"/>
      <c r="G16" s="76"/>
      <c r="H16" s="77">
        <v>61.02</v>
      </c>
      <c r="I16" s="78">
        <v>2</v>
      </c>
      <c r="J16" s="77">
        <v>29.3</v>
      </c>
      <c r="K16" s="78">
        <v>2</v>
      </c>
      <c r="L16" s="79">
        <v>7.0019999999999998</v>
      </c>
      <c r="N16" s="16"/>
    </row>
    <row r="17" spans="1:14">
      <c r="A17" s="38">
        <v>3</v>
      </c>
      <c r="B17" s="40">
        <v>9</v>
      </c>
      <c r="C17" s="41" t="s">
        <v>33</v>
      </c>
      <c r="D17" s="42">
        <v>111.06</v>
      </c>
      <c r="E17" s="74">
        <v>2</v>
      </c>
      <c r="F17" s="75"/>
      <c r="G17" s="76"/>
      <c r="H17" s="77">
        <v>62.07</v>
      </c>
      <c r="I17" s="78">
        <v>3</v>
      </c>
      <c r="J17" s="77">
        <v>29.34</v>
      </c>
      <c r="K17" s="78">
        <v>3</v>
      </c>
      <c r="L17" s="79">
        <v>8.0030000000000001</v>
      </c>
      <c r="N17" s="16"/>
    </row>
    <row r="18" spans="1:14">
      <c r="A18" s="38">
        <v>4</v>
      </c>
      <c r="B18" s="40">
        <v>5</v>
      </c>
      <c r="C18" s="41" t="s">
        <v>35</v>
      </c>
      <c r="D18" s="42">
        <v>121.53999999999999</v>
      </c>
      <c r="E18" s="74">
        <v>4</v>
      </c>
      <c r="F18" s="75"/>
      <c r="G18" s="76"/>
      <c r="H18" s="77">
        <v>67.02</v>
      </c>
      <c r="I18" s="78">
        <v>4</v>
      </c>
      <c r="J18" s="77">
        <v>33.29</v>
      </c>
      <c r="K18" s="78">
        <v>4</v>
      </c>
      <c r="L18" s="79">
        <v>12.004</v>
      </c>
      <c r="N18" s="16"/>
    </row>
    <row r="19" spans="1:14" ht="13.5" thickBot="1">
      <c r="A19" s="48">
        <v>5</v>
      </c>
      <c r="B19" s="50">
        <v>1</v>
      </c>
      <c r="C19" s="51" t="s">
        <v>36</v>
      </c>
      <c r="D19" s="53">
        <v>125.81</v>
      </c>
      <c r="E19" s="80">
        <v>5</v>
      </c>
      <c r="F19" s="81"/>
      <c r="G19" s="82"/>
      <c r="H19" s="83">
        <v>99.99</v>
      </c>
      <c r="I19" s="84">
        <v>5</v>
      </c>
      <c r="J19" s="83">
        <v>48.27</v>
      </c>
      <c r="K19" s="84">
        <v>5</v>
      </c>
      <c r="L19" s="85">
        <v>15.004999999999999</v>
      </c>
      <c r="N19" s="16"/>
    </row>
  </sheetData>
  <conditionalFormatting sqref="J8:J12">
    <cfRule type="cellIs" dxfId="7" priority="3" stopIfTrue="1" operator="equal">
      <formula>99.99</formula>
    </cfRule>
    <cfRule type="cellIs" dxfId="6" priority="4" stopIfTrue="1" operator="equal">
      <formula>0</formula>
    </cfRule>
  </conditionalFormatting>
  <conditionalFormatting sqref="J15:J19">
    <cfRule type="cellIs" dxfId="5" priority="1" stopIfTrue="1" operator="equal">
      <formula>99.99</formula>
    </cfRule>
    <cfRule type="cellIs" dxfId="4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workbookViewId="0">
      <selection activeCell="P13" sqref="P13"/>
    </sheetView>
  </sheetViews>
  <sheetFormatPr defaultRowHeight="12.75"/>
  <cols>
    <col min="1" max="1" width="4.5703125" style="13" bestFit="1" customWidth="1"/>
    <col min="2" max="2" width="5.140625" style="13" bestFit="1" customWidth="1"/>
    <col min="3" max="3" width="4.85546875" style="13" bestFit="1" customWidth="1"/>
    <col min="4" max="4" width="9.140625" style="13"/>
    <col min="5" max="5" width="13.85546875" style="13" bestFit="1" customWidth="1"/>
    <col min="6" max="250" width="9.140625" style="13"/>
    <col min="251" max="251" width="4.5703125" style="13" bestFit="1" customWidth="1"/>
    <col min="252" max="252" width="5.140625" style="13" bestFit="1" customWidth="1"/>
    <col min="253" max="253" width="4.85546875" style="13" bestFit="1" customWidth="1"/>
    <col min="254" max="254" width="9.140625" style="13"/>
    <col min="255" max="255" width="13.85546875" style="13" bestFit="1" customWidth="1"/>
    <col min="256" max="506" width="9.140625" style="13"/>
    <col min="507" max="507" width="4.5703125" style="13" bestFit="1" customWidth="1"/>
    <col min="508" max="508" width="5.140625" style="13" bestFit="1" customWidth="1"/>
    <col min="509" max="509" width="4.85546875" style="13" bestFit="1" customWidth="1"/>
    <col min="510" max="510" width="9.140625" style="13"/>
    <col min="511" max="511" width="13.85546875" style="13" bestFit="1" customWidth="1"/>
    <col min="512" max="762" width="9.140625" style="13"/>
    <col min="763" max="763" width="4.5703125" style="13" bestFit="1" customWidth="1"/>
    <col min="764" max="764" width="5.140625" style="13" bestFit="1" customWidth="1"/>
    <col min="765" max="765" width="4.85546875" style="13" bestFit="1" customWidth="1"/>
    <col min="766" max="766" width="9.140625" style="13"/>
    <col min="767" max="767" width="13.85546875" style="13" bestFit="1" customWidth="1"/>
    <col min="768" max="1018" width="9.140625" style="13"/>
    <col min="1019" max="1019" width="4.5703125" style="13" bestFit="1" customWidth="1"/>
    <col min="1020" max="1020" width="5.140625" style="13" bestFit="1" customWidth="1"/>
    <col min="1021" max="1021" width="4.85546875" style="13" bestFit="1" customWidth="1"/>
    <col min="1022" max="1022" width="9.140625" style="13"/>
    <col min="1023" max="1023" width="13.85546875" style="13" bestFit="1" customWidth="1"/>
    <col min="1024" max="1274" width="9.140625" style="13"/>
    <col min="1275" max="1275" width="4.5703125" style="13" bestFit="1" customWidth="1"/>
    <col min="1276" max="1276" width="5.140625" style="13" bestFit="1" customWidth="1"/>
    <col min="1277" max="1277" width="4.85546875" style="13" bestFit="1" customWidth="1"/>
    <col min="1278" max="1278" width="9.140625" style="13"/>
    <col min="1279" max="1279" width="13.85546875" style="13" bestFit="1" customWidth="1"/>
    <col min="1280" max="1530" width="9.140625" style="13"/>
    <col min="1531" max="1531" width="4.5703125" style="13" bestFit="1" customWidth="1"/>
    <col min="1532" max="1532" width="5.140625" style="13" bestFit="1" customWidth="1"/>
    <col min="1533" max="1533" width="4.85546875" style="13" bestFit="1" customWidth="1"/>
    <col min="1534" max="1534" width="9.140625" style="13"/>
    <col min="1535" max="1535" width="13.85546875" style="13" bestFit="1" customWidth="1"/>
    <col min="1536" max="1786" width="9.140625" style="13"/>
    <col min="1787" max="1787" width="4.5703125" style="13" bestFit="1" customWidth="1"/>
    <col min="1788" max="1788" width="5.140625" style="13" bestFit="1" customWidth="1"/>
    <col min="1789" max="1789" width="4.85546875" style="13" bestFit="1" customWidth="1"/>
    <col min="1790" max="1790" width="9.140625" style="13"/>
    <col min="1791" max="1791" width="13.85546875" style="13" bestFit="1" customWidth="1"/>
    <col min="1792" max="2042" width="9.140625" style="13"/>
    <col min="2043" max="2043" width="4.5703125" style="13" bestFit="1" customWidth="1"/>
    <col min="2044" max="2044" width="5.140625" style="13" bestFit="1" customWidth="1"/>
    <col min="2045" max="2045" width="4.85546875" style="13" bestFit="1" customWidth="1"/>
    <col min="2046" max="2046" width="9.140625" style="13"/>
    <col min="2047" max="2047" width="13.85546875" style="13" bestFit="1" customWidth="1"/>
    <col min="2048" max="2298" width="9.140625" style="13"/>
    <col min="2299" max="2299" width="4.5703125" style="13" bestFit="1" customWidth="1"/>
    <col min="2300" max="2300" width="5.140625" style="13" bestFit="1" customWidth="1"/>
    <col min="2301" max="2301" width="4.85546875" style="13" bestFit="1" customWidth="1"/>
    <col min="2302" max="2302" width="9.140625" style="13"/>
    <col min="2303" max="2303" width="13.85546875" style="13" bestFit="1" customWidth="1"/>
    <col min="2304" max="2554" width="9.140625" style="13"/>
    <col min="2555" max="2555" width="4.5703125" style="13" bestFit="1" customWidth="1"/>
    <col min="2556" max="2556" width="5.140625" style="13" bestFit="1" customWidth="1"/>
    <col min="2557" max="2557" width="4.85546875" style="13" bestFit="1" customWidth="1"/>
    <col min="2558" max="2558" width="9.140625" style="13"/>
    <col min="2559" max="2559" width="13.85546875" style="13" bestFit="1" customWidth="1"/>
    <col min="2560" max="2810" width="9.140625" style="13"/>
    <col min="2811" max="2811" width="4.5703125" style="13" bestFit="1" customWidth="1"/>
    <col min="2812" max="2812" width="5.140625" style="13" bestFit="1" customWidth="1"/>
    <col min="2813" max="2813" width="4.85546875" style="13" bestFit="1" customWidth="1"/>
    <col min="2814" max="2814" width="9.140625" style="13"/>
    <col min="2815" max="2815" width="13.85546875" style="13" bestFit="1" customWidth="1"/>
    <col min="2816" max="3066" width="9.140625" style="13"/>
    <col min="3067" max="3067" width="4.5703125" style="13" bestFit="1" customWidth="1"/>
    <col min="3068" max="3068" width="5.140625" style="13" bestFit="1" customWidth="1"/>
    <col min="3069" max="3069" width="4.85546875" style="13" bestFit="1" customWidth="1"/>
    <col min="3070" max="3070" width="9.140625" style="13"/>
    <col min="3071" max="3071" width="13.85546875" style="13" bestFit="1" customWidth="1"/>
    <col min="3072" max="3322" width="9.140625" style="13"/>
    <col min="3323" max="3323" width="4.5703125" style="13" bestFit="1" customWidth="1"/>
    <col min="3324" max="3324" width="5.140625" style="13" bestFit="1" customWidth="1"/>
    <col min="3325" max="3325" width="4.85546875" style="13" bestFit="1" customWidth="1"/>
    <col min="3326" max="3326" width="9.140625" style="13"/>
    <col min="3327" max="3327" width="13.85546875" style="13" bestFit="1" customWidth="1"/>
    <col min="3328" max="3578" width="9.140625" style="13"/>
    <col min="3579" max="3579" width="4.5703125" style="13" bestFit="1" customWidth="1"/>
    <col min="3580" max="3580" width="5.140625" style="13" bestFit="1" customWidth="1"/>
    <col min="3581" max="3581" width="4.85546875" style="13" bestFit="1" customWidth="1"/>
    <col min="3582" max="3582" width="9.140625" style="13"/>
    <col min="3583" max="3583" width="13.85546875" style="13" bestFit="1" customWidth="1"/>
    <col min="3584" max="3834" width="9.140625" style="13"/>
    <col min="3835" max="3835" width="4.5703125" style="13" bestFit="1" customWidth="1"/>
    <col min="3836" max="3836" width="5.140625" style="13" bestFit="1" customWidth="1"/>
    <col min="3837" max="3837" width="4.85546875" style="13" bestFit="1" customWidth="1"/>
    <col min="3838" max="3838" width="9.140625" style="13"/>
    <col min="3839" max="3839" width="13.85546875" style="13" bestFit="1" customWidth="1"/>
    <col min="3840" max="4090" width="9.140625" style="13"/>
    <col min="4091" max="4091" width="4.5703125" style="13" bestFit="1" customWidth="1"/>
    <col min="4092" max="4092" width="5.140625" style="13" bestFit="1" customWidth="1"/>
    <col min="4093" max="4093" width="4.85546875" style="13" bestFit="1" customWidth="1"/>
    <col min="4094" max="4094" width="9.140625" style="13"/>
    <col min="4095" max="4095" width="13.85546875" style="13" bestFit="1" customWidth="1"/>
    <col min="4096" max="4346" width="9.140625" style="13"/>
    <col min="4347" max="4347" width="4.5703125" style="13" bestFit="1" customWidth="1"/>
    <col min="4348" max="4348" width="5.140625" style="13" bestFit="1" customWidth="1"/>
    <col min="4349" max="4349" width="4.85546875" style="13" bestFit="1" customWidth="1"/>
    <col min="4350" max="4350" width="9.140625" style="13"/>
    <col min="4351" max="4351" width="13.85546875" style="13" bestFit="1" customWidth="1"/>
    <col min="4352" max="4602" width="9.140625" style="13"/>
    <col min="4603" max="4603" width="4.5703125" style="13" bestFit="1" customWidth="1"/>
    <col min="4604" max="4604" width="5.140625" style="13" bestFit="1" customWidth="1"/>
    <col min="4605" max="4605" width="4.85546875" style="13" bestFit="1" customWidth="1"/>
    <col min="4606" max="4606" width="9.140625" style="13"/>
    <col min="4607" max="4607" width="13.85546875" style="13" bestFit="1" customWidth="1"/>
    <col min="4608" max="4858" width="9.140625" style="13"/>
    <col min="4859" max="4859" width="4.5703125" style="13" bestFit="1" customWidth="1"/>
    <col min="4860" max="4860" width="5.140625" style="13" bestFit="1" customWidth="1"/>
    <col min="4861" max="4861" width="4.85546875" style="13" bestFit="1" customWidth="1"/>
    <col min="4862" max="4862" width="9.140625" style="13"/>
    <col min="4863" max="4863" width="13.85546875" style="13" bestFit="1" customWidth="1"/>
    <col min="4864" max="5114" width="9.140625" style="13"/>
    <col min="5115" max="5115" width="4.5703125" style="13" bestFit="1" customWidth="1"/>
    <col min="5116" max="5116" width="5.140625" style="13" bestFit="1" customWidth="1"/>
    <col min="5117" max="5117" width="4.85546875" style="13" bestFit="1" customWidth="1"/>
    <col min="5118" max="5118" width="9.140625" style="13"/>
    <col min="5119" max="5119" width="13.85546875" style="13" bestFit="1" customWidth="1"/>
    <col min="5120" max="5370" width="9.140625" style="13"/>
    <col min="5371" max="5371" width="4.5703125" style="13" bestFit="1" customWidth="1"/>
    <col min="5372" max="5372" width="5.140625" style="13" bestFit="1" customWidth="1"/>
    <col min="5373" max="5373" width="4.85546875" style="13" bestFit="1" customWidth="1"/>
    <col min="5374" max="5374" width="9.140625" style="13"/>
    <col min="5375" max="5375" width="13.85546875" style="13" bestFit="1" customWidth="1"/>
    <col min="5376" max="5626" width="9.140625" style="13"/>
    <col min="5627" max="5627" width="4.5703125" style="13" bestFit="1" customWidth="1"/>
    <col min="5628" max="5628" width="5.140625" style="13" bestFit="1" customWidth="1"/>
    <col min="5629" max="5629" width="4.85546875" style="13" bestFit="1" customWidth="1"/>
    <col min="5630" max="5630" width="9.140625" style="13"/>
    <col min="5631" max="5631" width="13.85546875" style="13" bestFit="1" customWidth="1"/>
    <col min="5632" max="5882" width="9.140625" style="13"/>
    <col min="5883" max="5883" width="4.5703125" style="13" bestFit="1" customWidth="1"/>
    <col min="5884" max="5884" width="5.140625" style="13" bestFit="1" customWidth="1"/>
    <col min="5885" max="5885" width="4.85546875" style="13" bestFit="1" customWidth="1"/>
    <col min="5886" max="5886" width="9.140625" style="13"/>
    <col min="5887" max="5887" width="13.85546875" style="13" bestFit="1" customWidth="1"/>
    <col min="5888" max="6138" width="9.140625" style="13"/>
    <col min="6139" max="6139" width="4.5703125" style="13" bestFit="1" customWidth="1"/>
    <col min="6140" max="6140" width="5.140625" style="13" bestFit="1" customWidth="1"/>
    <col min="6141" max="6141" width="4.85546875" style="13" bestFit="1" customWidth="1"/>
    <col min="6142" max="6142" width="9.140625" style="13"/>
    <col min="6143" max="6143" width="13.85546875" style="13" bestFit="1" customWidth="1"/>
    <col min="6144" max="6394" width="9.140625" style="13"/>
    <col min="6395" max="6395" width="4.5703125" style="13" bestFit="1" customWidth="1"/>
    <col min="6396" max="6396" width="5.140625" style="13" bestFit="1" customWidth="1"/>
    <col min="6397" max="6397" width="4.85546875" style="13" bestFit="1" customWidth="1"/>
    <col min="6398" max="6398" width="9.140625" style="13"/>
    <col min="6399" max="6399" width="13.85546875" style="13" bestFit="1" customWidth="1"/>
    <col min="6400" max="6650" width="9.140625" style="13"/>
    <col min="6651" max="6651" width="4.5703125" style="13" bestFit="1" customWidth="1"/>
    <col min="6652" max="6652" width="5.140625" style="13" bestFit="1" customWidth="1"/>
    <col min="6653" max="6653" width="4.85546875" style="13" bestFit="1" customWidth="1"/>
    <col min="6654" max="6654" width="9.140625" style="13"/>
    <col min="6655" max="6655" width="13.85546875" style="13" bestFit="1" customWidth="1"/>
    <col min="6656" max="6906" width="9.140625" style="13"/>
    <col min="6907" max="6907" width="4.5703125" style="13" bestFit="1" customWidth="1"/>
    <col min="6908" max="6908" width="5.140625" style="13" bestFit="1" customWidth="1"/>
    <col min="6909" max="6909" width="4.85546875" style="13" bestFit="1" customWidth="1"/>
    <col min="6910" max="6910" width="9.140625" style="13"/>
    <col min="6911" max="6911" width="13.85546875" style="13" bestFit="1" customWidth="1"/>
    <col min="6912" max="7162" width="9.140625" style="13"/>
    <col min="7163" max="7163" width="4.5703125" style="13" bestFit="1" customWidth="1"/>
    <col min="7164" max="7164" width="5.140625" style="13" bestFit="1" customWidth="1"/>
    <col min="7165" max="7165" width="4.85546875" style="13" bestFit="1" customWidth="1"/>
    <col min="7166" max="7166" width="9.140625" style="13"/>
    <col min="7167" max="7167" width="13.85546875" style="13" bestFit="1" customWidth="1"/>
    <col min="7168" max="7418" width="9.140625" style="13"/>
    <col min="7419" max="7419" width="4.5703125" style="13" bestFit="1" customWidth="1"/>
    <col min="7420" max="7420" width="5.140625" style="13" bestFit="1" customWidth="1"/>
    <col min="7421" max="7421" width="4.85546875" style="13" bestFit="1" customWidth="1"/>
    <col min="7422" max="7422" width="9.140625" style="13"/>
    <col min="7423" max="7423" width="13.85546875" style="13" bestFit="1" customWidth="1"/>
    <col min="7424" max="7674" width="9.140625" style="13"/>
    <col min="7675" max="7675" width="4.5703125" style="13" bestFit="1" customWidth="1"/>
    <col min="7676" max="7676" width="5.140625" style="13" bestFit="1" customWidth="1"/>
    <col min="7677" max="7677" width="4.85546875" style="13" bestFit="1" customWidth="1"/>
    <col min="7678" max="7678" width="9.140625" style="13"/>
    <col min="7679" max="7679" width="13.85546875" style="13" bestFit="1" customWidth="1"/>
    <col min="7680" max="7930" width="9.140625" style="13"/>
    <col min="7931" max="7931" width="4.5703125" style="13" bestFit="1" customWidth="1"/>
    <col min="7932" max="7932" width="5.140625" style="13" bestFit="1" customWidth="1"/>
    <col min="7933" max="7933" width="4.85546875" style="13" bestFit="1" customWidth="1"/>
    <col min="7934" max="7934" width="9.140625" style="13"/>
    <col min="7935" max="7935" width="13.85546875" style="13" bestFit="1" customWidth="1"/>
    <col min="7936" max="8186" width="9.140625" style="13"/>
    <col min="8187" max="8187" width="4.5703125" style="13" bestFit="1" customWidth="1"/>
    <col min="8188" max="8188" width="5.140625" style="13" bestFit="1" customWidth="1"/>
    <col min="8189" max="8189" width="4.85546875" style="13" bestFit="1" customWidth="1"/>
    <col min="8190" max="8190" width="9.140625" style="13"/>
    <col min="8191" max="8191" width="13.85546875" style="13" bestFit="1" customWidth="1"/>
    <col min="8192" max="8442" width="9.140625" style="13"/>
    <col min="8443" max="8443" width="4.5703125" style="13" bestFit="1" customWidth="1"/>
    <col min="8444" max="8444" width="5.140625" style="13" bestFit="1" customWidth="1"/>
    <col min="8445" max="8445" width="4.85546875" style="13" bestFit="1" customWidth="1"/>
    <col min="8446" max="8446" width="9.140625" style="13"/>
    <col min="8447" max="8447" width="13.85546875" style="13" bestFit="1" customWidth="1"/>
    <col min="8448" max="8698" width="9.140625" style="13"/>
    <col min="8699" max="8699" width="4.5703125" style="13" bestFit="1" customWidth="1"/>
    <col min="8700" max="8700" width="5.140625" style="13" bestFit="1" customWidth="1"/>
    <col min="8701" max="8701" width="4.85546875" style="13" bestFit="1" customWidth="1"/>
    <col min="8702" max="8702" width="9.140625" style="13"/>
    <col min="8703" max="8703" width="13.85546875" style="13" bestFit="1" customWidth="1"/>
    <col min="8704" max="8954" width="9.140625" style="13"/>
    <col min="8955" max="8955" width="4.5703125" style="13" bestFit="1" customWidth="1"/>
    <col min="8956" max="8956" width="5.140625" style="13" bestFit="1" customWidth="1"/>
    <col min="8957" max="8957" width="4.85546875" style="13" bestFit="1" customWidth="1"/>
    <col min="8958" max="8958" width="9.140625" style="13"/>
    <col min="8959" max="8959" width="13.85546875" style="13" bestFit="1" customWidth="1"/>
    <col min="8960" max="9210" width="9.140625" style="13"/>
    <col min="9211" max="9211" width="4.5703125" style="13" bestFit="1" customWidth="1"/>
    <col min="9212" max="9212" width="5.140625" style="13" bestFit="1" customWidth="1"/>
    <col min="9213" max="9213" width="4.85546875" style="13" bestFit="1" customWidth="1"/>
    <col min="9214" max="9214" width="9.140625" style="13"/>
    <col min="9215" max="9215" width="13.85546875" style="13" bestFit="1" customWidth="1"/>
    <col min="9216" max="9466" width="9.140625" style="13"/>
    <col min="9467" max="9467" width="4.5703125" style="13" bestFit="1" customWidth="1"/>
    <col min="9468" max="9468" width="5.140625" style="13" bestFit="1" customWidth="1"/>
    <col min="9469" max="9469" width="4.85546875" style="13" bestFit="1" customWidth="1"/>
    <col min="9470" max="9470" width="9.140625" style="13"/>
    <col min="9471" max="9471" width="13.85546875" style="13" bestFit="1" customWidth="1"/>
    <col min="9472" max="9722" width="9.140625" style="13"/>
    <col min="9723" max="9723" width="4.5703125" style="13" bestFit="1" customWidth="1"/>
    <col min="9724" max="9724" width="5.140625" style="13" bestFit="1" customWidth="1"/>
    <col min="9725" max="9725" width="4.85546875" style="13" bestFit="1" customWidth="1"/>
    <col min="9726" max="9726" width="9.140625" style="13"/>
    <col min="9727" max="9727" width="13.85546875" style="13" bestFit="1" customWidth="1"/>
    <col min="9728" max="9978" width="9.140625" style="13"/>
    <col min="9979" max="9979" width="4.5703125" style="13" bestFit="1" customWidth="1"/>
    <col min="9980" max="9980" width="5.140625" style="13" bestFit="1" customWidth="1"/>
    <col min="9981" max="9981" width="4.85546875" style="13" bestFit="1" customWidth="1"/>
    <col min="9982" max="9982" width="9.140625" style="13"/>
    <col min="9983" max="9983" width="13.85546875" style="13" bestFit="1" customWidth="1"/>
    <col min="9984" max="10234" width="9.140625" style="13"/>
    <col min="10235" max="10235" width="4.5703125" style="13" bestFit="1" customWidth="1"/>
    <col min="10236" max="10236" width="5.140625" style="13" bestFit="1" customWidth="1"/>
    <col min="10237" max="10237" width="4.85546875" style="13" bestFit="1" customWidth="1"/>
    <col min="10238" max="10238" width="9.140625" style="13"/>
    <col min="10239" max="10239" width="13.85546875" style="13" bestFit="1" customWidth="1"/>
    <col min="10240" max="10490" width="9.140625" style="13"/>
    <col min="10491" max="10491" width="4.5703125" style="13" bestFit="1" customWidth="1"/>
    <col min="10492" max="10492" width="5.140625" style="13" bestFit="1" customWidth="1"/>
    <col min="10493" max="10493" width="4.85546875" style="13" bestFit="1" customWidth="1"/>
    <col min="10494" max="10494" width="9.140625" style="13"/>
    <col min="10495" max="10495" width="13.85546875" style="13" bestFit="1" customWidth="1"/>
    <col min="10496" max="10746" width="9.140625" style="13"/>
    <col min="10747" max="10747" width="4.5703125" style="13" bestFit="1" customWidth="1"/>
    <col min="10748" max="10748" width="5.140625" style="13" bestFit="1" customWidth="1"/>
    <col min="10749" max="10749" width="4.85546875" style="13" bestFit="1" customWidth="1"/>
    <col min="10750" max="10750" width="9.140625" style="13"/>
    <col min="10751" max="10751" width="13.85546875" style="13" bestFit="1" customWidth="1"/>
    <col min="10752" max="11002" width="9.140625" style="13"/>
    <col min="11003" max="11003" width="4.5703125" style="13" bestFit="1" customWidth="1"/>
    <col min="11004" max="11004" width="5.140625" style="13" bestFit="1" customWidth="1"/>
    <col min="11005" max="11005" width="4.85546875" style="13" bestFit="1" customWidth="1"/>
    <col min="11006" max="11006" width="9.140625" style="13"/>
    <col min="11007" max="11007" width="13.85546875" style="13" bestFit="1" customWidth="1"/>
    <col min="11008" max="11258" width="9.140625" style="13"/>
    <col min="11259" max="11259" width="4.5703125" style="13" bestFit="1" customWidth="1"/>
    <col min="11260" max="11260" width="5.140625" style="13" bestFit="1" customWidth="1"/>
    <col min="11261" max="11261" width="4.85546875" style="13" bestFit="1" customWidth="1"/>
    <col min="11262" max="11262" width="9.140625" style="13"/>
    <col min="11263" max="11263" width="13.85546875" style="13" bestFit="1" customWidth="1"/>
    <col min="11264" max="11514" width="9.140625" style="13"/>
    <col min="11515" max="11515" width="4.5703125" style="13" bestFit="1" customWidth="1"/>
    <col min="11516" max="11516" width="5.140625" style="13" bestFit="1" customWidth="1"/>
    <col min="11517" max="11517" width="4.85546875" style="13" bestFit="1" customWidth="1"/>
    <col min="11518" max="11518" width="9.140625" style="13"/>
    <col min="11519" max="11519" width="13.85546875" style="13" bestFit="1" customWidth="1"/>
    <col min="11520" max="11770" width="9.140625" style="13"/>
    <col min="11771" max="11771" width="4.5703125" style="13" bestFit="1" customWidth="1"/>
    <col min="11772" max="11772" width="5.140625" style="13" bestFit="1" customWidth="1"/>
    <col min="11773" max="11773" width="4.85546875" style="13" bestFit="1" customWidth="1"/>
    <col min="11774" max="11774" width="9.140625" style="13"/>
    <col min="11775" max="11775" width="13.85546875" style="13" bestFit="1" customWidth="1"/>
    <col min="11776" max="12026" width="9.140625" style="13"/>
    <col min="12027" max="12027" width="4.5703125" style="13" bestFit="1" customWidth="1"/>
    <col min="12028" max="12028" width="5.140625" style="13" bestFit="1" customWidth="1"/>
    <col min="12029" max="12029" width="4.85546875" style="13" bestFit="1" customWidth="1"/>
    <col min="12030" max="12030" width="9.140625" style="13"/>
    <col min="12031" max="12031" width="13.85546875" style="13" bestFit="1" customWidth="1"/>
    <col min="12032" max="12282" width="9.140625" style="13"/>
    <col min="12283" max="12283" width="4.5703125" style="13" bestFit="1" customWidth="1"/>
    <col min="12284" max="12284" width="5.140625" style="13" bestFit="1" customWidth="1"/>
    <col min="12285" max="12285" width="4.85546875" style="13" bestFit="1" customWidth="1"/>
    <col min="12286" max="12286" width="9.140625" style="13"/>
    <col min="12287" max="12287" width="13.85546875" style="13" bestFit="1" customWidth="1"/>
    <col min="12288" max="12538" width="9.140625" style="13"/>
    <col min="12539" max="12539" width="4.5703125" style="13" bestFit="1" customWidth="1"/>
    <col min="12540" max="12540" width="5.140625" style="13" bestFit="1" customWidth="1"/>
    <col min="12541" max="12541" width="4.85546875" style="13" bestFit="1" customWidth="1"/>
    <col min="12542" max="12542" width="9.140625" style="13"/>
    <col min="12543" max="12543" width="13.85546875" style="13" bestFit="1" customWidth="1"/>
    <col min="12544" max="12794" width="9.140625" style="13"/>
    <col min="12795" max="12795" width="4.5703125" style="13" bestFit="1" customWidth="1"/>
    <col min="12796" max="12796" width="5.140625" style="13" bestFit="1" customWidth="1"/>
    <col min="12797" max="12797" width="4.85546875" style="13" bestFit="1" customWidth="1"/>
    <col min="12798" max="12798" width="9.140625" style="13"/>
    <col min="12799" max="12799" width="13.85546875" style="13" bestFit="1" customWidth="1"/>
    <col min="12800" max="13050" width="9.140625" style="13"/>
    <col min="13051" max="13051" width="4.5703125" style="13" bestFit="1" customWidth="1"/>
    <col min="13052" max="13052" width="5.140625" style="13" bestFit="1" customWidth="1"/>
    <col min="13053" max="13053" width="4.85546875" style="13" bestFit="1" customWidth="1"/>
    <col min="13054" max="13054" width="9.140625" style="13"/>
    <col min="13055" max="13055" width="13.85546875" style="13" bestFit="1" customWidth="1"/>
    <col min="13056" max="13306" width="9.140625" style="13"/>
    <col min="13307" max="13307" width="4.5703125" style="13" bestFit="1" customWidth="1"/>
    <col min="13308" max="13308" width="5.140625" style="13" bestFit="1" customWidth="1"/>
    <col min="13309" max="13309" width="4.85546875" style="13" bestFit="1" customWidth="1"/>
    <col min="13310" max="13310" width="9.140625" style="13"/>
    <col min="13311" max="13311" width="13.85546875" style="13" bestFit="1" customWidth="1"/>
    <col min="13312" max="13562" width="9.140625" style="13"/>
    <col min="13563" max="13563" width="4.5703125" style="13" bestFit="1" customWidth="1"/>
    <col min="13564" max="13564" width="5.140625" style="13" bestFit="1" customWidth="1"/>
    <col min="13565" max="13565" width="4.85546875" style="13" bestFit="1" customWidth="1"/>
    <col min="13566" max="13566" width="9.140625" style="13"/>
    <col min="13567" max="13567" width="13.85546875" style="13" bestFit="1" customWidth="1"/>
    <col min="13568" max="13818" width="9.140625" style="13"/>
    <col min="13819" max="13819" width="4.5703125" style="13" bestFit="1" customWidth="1"/>
    <col min="13820" max="13820" width="5.140625" style="13" bestFit="1" customWidth="1"/>
    <col min="13821" max="13821" width="4.85546875" style="13" bestFit="1" customWidth="1"/>
    <col min="13822" max="13822" width="9.140625" style="13"/>
    <col min="13823" max="13823" width="13.85546875" style="13" bestFit="1" customWidth="1"/>
    <col min="13824" max="14074" width="9.140625" style="13"/>
    <col min="14075" max="14075" width="4.5703125" style="13" bestFit="1" customWidth="1"/>
    <col min="14076" max="14076" width="5.140625" style="13" bestFit="1" customWidth="1"/>
    <col min="14077" max="14077" width="4.85546875" style="13" bestFit="1" customWidth="1"/>
    <col min="14078" max="14078" width="9.140625" style="13"/>
    <col min="14079" max="14079" width="13.85546875" style="13" bestFit="1" customWidth="1"/>
    <col min="14080" max="14330" width="9.140625" style="13"/>
    <col min="14331" max="14331" width="4.5703125" style="13" bestFit="1" customWidth="1"/>
    <col min="14332" max="14332" width="5.140625" style="13" bestFit="1" customWidth="1"/>
    <col min="14333" max="14333" width="4.85546875" style="13" bestFit="1" customWidth="1"/>
    <col min="14334" max="14334" width="9.140625" style="13"/>
    <col min="14335" max="14335" width="13.85546875" style="13" bestFit="1" customWidth="1"/>
    <col min="14336" max="14586" width="9.140625" style="13"/>
    <col min="14587" max="14587" width="4.5703125" style="13" bestFit="1" customWidth="1"/>
    <col min="14588" max="14588" width="5.140625" style="13" bestFit="1" customWidth="1"/>
    <col min="14589" max="14589" width="4.85546875" style="13" bestFit="1" customWidth="1"/>
    <col min="14590" max="14590" width="9.140625" style="13"/>
    <col min="14591" max="14591" width="13.85546875" style="13" bestFit="1" customWidth="1"/>
    <col min="14592" max="14842" width="9.140625" style="13"/>
    <col min="14843" max="14843" width="4.5703125" style="13" bestFit="1" customWidth="1"/>
    <col min="14844" max="14844" width="5.140625" style="13" bestFit="1" customWidth="1"/>
    <col min="14845" max="14845" width="4.85546875" style="13" bestFit="1" customWidth="1"/>
    <col min="14846" max="14846" width="9.140625" style="13"/>
    <col min="14847" max="14847" width="13.85546875" style="13" bestFit="1" customWidth="1"/>
    <col min="14848" max="15098" width="9.140625" style="13"/>
    <col min="15099" max="15099" width="4.5703125" style="13" bestFit="1" customWidth="1"/>
    <col min="15100" max="15100" width="5.140625" style="13" bestFit="1" customWidth="1"/>
    <col min="15101" max="15101" width="4.85546875" style="13" bestFit="1" customWidth="1"/>
    <col min="15102" max="15102" width="9.140625" style="13"/>
    <col min="15103" max="15103" width="13.85546875" style="13" bestFit="1" customWidth="1"/>
    <col min="15104" max="15354" width="9.140625" style="13"/>
    <col min="15355" max="15355" width="4.5703125" style="13" bestFit="1" customWidth="1"/>
    <col min="15356" max="15356" width="5.140625" style="13" bestFit="1" customWidth="1"/>
    <col min="15357" max="15357" width="4.85546875" style="13" bestFit="1" customWidth="1"/>
    <col min="15358" max="15358" width="9.140625" style="13"/>
    <col min="15359" max="15359" width="13.85546875" style="13" bestFit="1" customWidth="1"/>
    <col min="15360" max="15610" width="9.140625" style="13"/>
    <col min="15611" max="15611" width="4.5703125" style="13" bestFit="1" customWidth="1"/>
    <col min="15612" max="15612" width="5.140625" style="13" bestFit="1" customWidth="1"/>
    <col min="15613" max="15613" width="4.85546875" style="13" bestFit="1" customWidth="1"/>
    <col min="15614" max="15614" width="9.140625" style="13"/>
    <col min="15615" max="15615" width="13.85546875" style="13" bestFit="1" customWidth="1"/>
    <col min="15616" max="15866" width="9.140625" style="13"/>
    <col min="15867" max="15867" width="4.5703125" style="13" bestFit="1" customWidth="1"/>
    <col min="15868" max="15868" width="5.140625" style="13" bestFit="1" customWidth="1"/>
    <col min="15869" max="15869" width="4.85546875" style="13" bestFit="1" customWidth="1"/>
    <col min="15870" max="15870" width="9.140625" style="13"/>
    <col min="15871" max="15871" width="13.85546875" style="13" bestFit="1" customWidth="1"/>
    <col min="15872" max="16122" width="9.140625" style="13"/>
    <col min="16123" max="16123" width="4.5703125" style="13" bestFit="1" customWidth="1"/>
    <col min="16124" max="16124" width="5.140625" style="13" bestFit="1" customWidth="1"/>
    <col min="16125" max="16125" width="4.85546875" style="13" bestFit="1" customWidth="1"/>
    <col min="16126" max="16126" width="9.140625" style="13"/>
    <col min="16127" max="16127" width="13.85546875" style="13" bestFit="1" customWidth="1"/>
    <col min="16128" max="16384" width="9.140625" style="13"/>
  </cols>
  <sheetData>
    <row r="1" spans="1:12" ht="15.75">
      <c r="H1" s="14" t="s">
        <v>0</v>
      </c>
    </row>
    <row r="2" spans="1:12">
      <c r="H2" s="15" t="s">
        <v>14</v>
      </c>
    </row>
    <row r="3" spans="1:12">
      <c r="H3" s="16" t="s">
        <v>41</v>
      </c>
    </row>
    <row r="4" spans="1:12" ht="13.5" thickBot="1">
      <c r="H4" s="13" t="s">
        <v>3</v>
      </c>
    </row>
    <row r="5" spans="1:12" ht="13.5" thickBot="1">
      <c r="E5" s="17"/>
      <c r="F5" s="18"/>
      <c r="G5" s="19" t="s">
        <v>11</v>
      </c>
      <c r="H5" s="20"/>
      <c r="I5" s="21"/>
      <c r="J5" s="19" t="s">
        <v>12</v>
      </c>
      <c r="K5" s="22"/>
    </row>
    <row r="6" spans="1:12" ht="13.5" thickBot="1">
      <c r="A6" s="23" t="s">
        <v>42</v>
      </c>
      <c r="B6" s="24" t="s">
        <v>6</v>
      </c>
      <c r="C6" s="24" t="s">
        <v>7</v>
      </c>
      <c r="D6" s="25" t="s">
        <v>8</v>
      </c>
      <c r="E6" s="26" t="s">
        <v>22</v>
      </c>
      <c r="F6" s="23" t="s">
        <v>43</v>
      </c>
      <c r="G6" s="25" t="s">
        <v>44</v>
      </c>
      <c r="H6" s="27" t="s">
        <v>13</v>
      </c>
      <c r="I6" s="24" t="s">
        <v>43</v>
      </c>
      <c r="J6" s="25" t="s">
        <v>44</v>
      </c>
      <c r="K6" s="27" t="s">
        <v>13</v>
      </c>
      <c r="L6" s="28" t="s">
        <v>5</v>
      </c>
    </row>
    <row r="7" spans="1:12">
      <c r="A7" s="29">
        <v>1</v>
      </c>
      <c r="B7" s="30">
        <v>1</v>
      </c>
      <c r="C7" s="31"/>
      <c r="D7" s="32">
        <v>6</v>
      </c>
      <c r="E7" s="33" t="s">
        <v>28</v>
      </c>
      <c r="F7" s="34">
        <v>44.17</v>
      </c>
      <c r="G7" s="35">
        <v>48.84</v>
      </c>
      <c r="H7" s="36">
        <v>48.84</v>
      </c>
      <c r="I7" s="34">
        <v>25.56</v>
      </c>
      <c r="J7" s="35">
        <v>27.94</v>
      </c>
      <c r="K7" s="36">
        <v>27.94</v>
      </c>
      <c r="L7" s="37">
        <v>27.94</v>
      </c>
    </row>
    <row r="8" spans="1:12">
      <c r="A8" s="38">
        <v>2</v>
      </c>
      <c r="B8" s="39"/>
      <c r="C8" s="40">
        <v>1</v>
      </c>
      <c r="D8" s="40">
        <v>7</v>
      </c>
      <c r="E8" s="41" t="s">
        <v>32</v>
      </c>
      <c r="F8" s="42">
        <v>28.81</v>
      </c>
      <c r="G8" s="43">
        <v>29.76</v>
      </c>
      <c r="H8" s="44">
        <v>29.76</v>
      </c>
      <c r="I8" s="42">
        <v>28.79</v>
      </c>
      <c r="J8" s="43">
        <v>28.26</v>
      </c>
      <c r="K8" s="44">
        <v>28.79</v>
      </c>
      <c r="L8" s="45">
        <v>28.79</v>
      </c>
    </row>
    <row r="9" spans="1:12">
      <c r="A9" s="38">
        <v>3</v>
      </c>
      <c r="B9" s="39"/>
      <c r="C9" s="39">
        <v>2</v>
      </c>
      <c r="D9" s="40">
        <v>3</v>
      </c>
      <c r="E9" s="41" t="s">
        <v>34</v>
      </c>
      <c r="F9" s="42">
        <v>27.87</v>
      </c>
      <c r="G9" s="43">
        <v>29.3</v>
      </c>
      <c r="H9" s="44">
        <v>29.3</v>
      </c>
      <c r="I9" s="42">
        <v>99.99</v>
      </c>
      <c r="J9" s="43">
        <v>99.99</v>
      </c>
      <c r="K9" s="44">
        <v>99.99</v>
      </c>
      <c r="L9" s="45">
        <v>29.3</v>
      </c>
    </row>
    <row r="10" spans="1:12">
      <c r="A10" s="38">
        <v>4</v>
      </c>
      <c r="B10" s="39"/>
      <c r="C10" s="40">
        <v>3</v>
      </c>
      <c r="D10" s="40">
        <v>9</v>
      </c>
      <c r="E10" s="41" t="s">
        <v>33</v>
      </c>
      <c r="F10" s="46">
        <v>28.54</v>
      </c>
      <c r="G10" s="47">
        <v>29.34</v>
      </c>
      <c r="H10" s="44">
        <v>29.34</v>
      </c>
      <c r="I10" s="42">
        <v>30.62</v>
      </c>
      <c r="J10" s="43">
        <v>29.26</v>
      </c>
      <c r="K10" s="44">
        <v>30.62</v>
      </c>
      <c r="L10" s="45">
        <v>29.34</v>
      </c>
    </row>
    <row r="11" spans="1:12">
      <c r="A11" s="38">
        <v>5</v>
      </c>
      <c r="B11" s="39">
        <v>2</v>
      </c>
      <c r="C11" s="39"/>
      <c r="D11" s="40">
        <v>8</v>
      </c>
      <c r="E11" s="41" t="s">
        <v>27</v>
      </c>
      <c r="F11" s="42">
        <v>26.72</v>
      </c>
      <c r="G11" s="43">
        <v>29.69</v>
      </c>
      <c r="H11" s="44">
        <v>29.69</v>
      </c>
      <c r="I11" s="42">
        <v>31.12</v>
      </c>
      <c r="J11" s="43">
        <v>27.01</v>
      </c>
      <c r="K11" s="44">
        <v>31.12</v>
      </c>
      <c r="L11" s="45">
        <v>29.69</v>
      </c>
    </row>
    <row r="12" spans="1:12">
      <c r="A12" s="38">
        <v>6</v>
      </c>
      <c r="B12" s="39">
        <v>3</v>
      </c>
      <c r="C12" s="40"/>
      <c r="D12" s="40">
        <v>2</v>
      </c>
      <c r="E12" s="41" t="s">
        <v>30</v>
      </c>
      <c r="F12" s="42">
        <v>34.76</v>
      </c>
      <c r="G12" s="43">
        <v>35.229999999999997</v>
      </c>
      <c r="H12" s="44">
        <v>35.229999999999997</v>
      </c>
      <c r="I12" s="42">
        <v>30.01</v>
      </c>
      <c r="J12" s="43">
        <v>27.51</v>
      </c>
      <c r="K12" s="44">
        <v>30.01</v>
      </c>
      <c r="L12" s="45">
        <v>30.01</v>
      </c>
    </row>
    <row r="13" spans="1:12">
      <c r="A13" s="38">
        <v>7</v>
      </c>
      <c r="B13" s="39">
        <v>4</v>
      </c>
      <c r="C13" s="39"/>
      <c r="D13" s="40">
        <v>10</v>
      </c>
      <c r="E13" s="41" t="s">
        <v>26</v>
      </c>
      <c r="F13" s="46">
        <v>28.99</v>
      </c>
      <c r="G13" s="47">
        <v>30.86</v>
      </c>
      <c r="H13" s="44">
        <v>30.86</v>
      </c>
      <c r="I13" s="42">
        <v>29.93</v>
      </c>
      <c r="J13" s="43">
        <v>30.24</v>
      </c>
      <c r="K13" s="44">
        <v>30.24</v>
      </c>
      <c r="L13" s="45">
        <v>30.24</v>
      </c>
    </row>
    <row r="14" spans="1:12">
      <c r="A14" s="95">
        <v>8</v>
      </c>
      <c r="B14" s="104">
        <v>5</v>
      </c>
      <c r="C14" s="96"/>
      <c r="D14" s="96">
        <v>4</v>
      </c>
      <c r="E14" s="96" t="s">
        <v>29</v>
      </c>
      <c r="F14" s="97">
        <v>32.08</v>
      </c>
      <c r="G14" s="105">
        <v>29.52</v>
      </c>
      <c r="H14" s="106">
        <v>32.08</v>
      </c>
      <c r="I14" s="101">
        <v>31.23</v>
      </c>
      <c r="J14" s="107">
        <v>30.87</v>
      </c>
      <c r="K14" s="106">
        <v>31.23</v>
      </c>
      <c r="L14" s="108">
        <v>31.23</v>
      </c>
    </row>
    <row r="15" spans="1:12">
      <c r="A15" s="38">
        <v>9</v>
      </c>
      <c r="B15" s="39"/>
      <c r="C15" s="39">
        <v>4</v>
      </c>
      <c r="D15" s="40">
        <v>5</v>
      </c>
      <c r="E15" s="41" t="s">
        <v>35</v>
      </c>
      <c r="F15" s="42">
        <v>31.64</v>
      </c>
      <c r="G15" s="43">
        <v>33.29</v>
      </c>
      <c r="H15" s="44">
        <v>33.29</v>
      </c>
      <c r="I15" s="42">
        <v>53.3</v>
      </c>
      <c r="J15" s="43">
        <v>46.55</v>
      </c>
      <c r="K15" s="44">
        <v>53.3</v>
      </c>
      <c r="L15" s="45">
        <v>33.29</v>
      </c>
    </row>
    <row r="16" spans="1:12" ht="13.5" thickBot="1">
      <c r="A16" s="48">
        <v>10</v>
      </c>
      <c r="B16" s="49"/>
      <c r="C16" s="49">
        <v>5</v>
      </c>
      <c r="D16" s="50">
        <v>1</v>
      </c>
      <c r="E16" s="51" t="s">
        <v>36</v>
      </c>
      <c r="F16" s="53">
        <v>46.03</v>
      </c>
      <c r="G16" s="54">
        <v>48.27</v>
      </c>
      <c r="H16" s="52">
        <v>48.27</v>
      </c>
      <c r="I16" s="53">
        <v>99.99</v>
      </c>
      <c r="J16" s="54">
        <v>63.67</v>
      </c>
      <c r="K16" s="52">
        <v>99.99</v>
      </c>
      <c r="L16" s="55">
        <v>48.27</v>
      </c>
    </row>
    <row r="18" spans="4:12">
      <c r="D18" s="41">
        <v>11</v>
      </c>
      <c r="E18" s="56" t="s">
        <v>45</v>
      </c>
      <c r="F18" s="42">
        <v>30.9</v>
      </c>
      <c r="G18" s="43">
        <v>30.67</v>
      </c>
      <c r="H18" s="44">
        <v>30.9</v>
      </c>
      <c r="I18" s="42">
        <v>35.950000000000003</v>
      </c>
      <c r="J18" s="43">
        <v>37.49</v>
      </c>
      <c r="K18" s="44">
        <v>37.49</v>
      </c>
      <c r="L18" s="45">
        <v>30.9</v>
      </c>
    </row>
  </sheetData>
  <sortState ref="A7:L16">
    <sortCondition ref="A7"/>
  </sortState>
  <conditionalFormatting sqref="H7:K16 H18 K18">
    <cfRule type="cellIs" dxfId="3" priority="7" stopIfTrue="1" operator="equal">
      <formula>99.99</formula>
    </cfRule>
  </conditionalFormatting>
  <conditionalFormatting sqref="L7:L16 L18">
    <cfRule type="cellIs" dxfId="2" priority="6" stopIfTrue="1" operator="equal">
      <formula>99.99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25"/>
  <sheetViews>
    <sheetView workbookViewId="0">
      <selection activeCell="J14" sqref="J14:J15"/>
    </sheetView>
  </sheetViews>
  <sheetFormatPr defaultRowHeight="12.75"/>
  <cols>
    <col min="1" max="1" width="6.85546875" style="1" bestFit="1" customWidth="1"/>
    <col min="2" max="2" width="5.140625" style="1" bestFit="1" customWidth="1"/>
    <col min="3" max="3" width="4.85546875" style="1" bestFit="1" customWidth="1"/>
    <col min="6" max="6" width="20" customWidth="1"/>
    <col min="7" max="7" width="7" bestFit="1" customWidth="1"/>
    <col min="8" max="8" width="5.5703125" bestFit="1" customWidth="1"/>
    <col min="257" max="257" width="6.85546875" bestFit="1" customWidth="1"/>
    <col min="258" max="258" width="5.140625" bestFit="1" customWidth="1"/>
    <col min="259" max="259" width="4.85546875" bestFit="1" customWidth="1"/>
    <col min="262" max="262" width="20" customWidth="1"/>
    <col min="263" max="263" width="7" bestFit="1" customWidth="1"/>
    <col min="264" max="264" width="5.5703125" bestFit="1" customWidth="1"/>
    <col min="513" max="513" width="6.85546875" bestFit="1" customWidth="1"/>
    <col min="514" max="514" width="5.140625" bestFit="1" customWidth="1"/>
    <col min="515" max="515" width="4.85546875" bestFit="1" customWidth="1"/>
    <col min="518" max="518" width="20" customWidth="1"/>
    <col min="519" max="519" width="7" bestFit="1" customWidth="1"/>
    <col min="520" max="520" width="5.5703125" bestFit="1" customWidth="1"/>
    <col min="769" max="769" width="6.85546875" bestFit="1" customWidth="1"/>
    <col min="770" max="770" width="5.140625" bestFit="1" customWidth="1"/>
    <col min="771" max="771" width="4.85546875" bestFit="1" customWidth="1"/>
    <col min="774" max="774" width="20" customWidth="1"/>
    <col min="775" max="775" width="7" bestFit="1" customWidth="1"/>
    <col min="776" max="776" width="5.5703125" bestFit="1" customWidth="1"/>
    <col min="1025" max="1025" width="6.85546875" bestFit="1" customWidth="1"/>
    <col min="1026" max="1026" width="5.140625" bestFit="1" customWidth="1"/>
    <col min="1027" max="1027" width="4.85546875" bestFit="1" customWidth="1"/>
    <col min="1030" max="1030" width="20" customWidth="1"/>
    <col min="1031" max="1031" width="7" bestFit="1" customWidth="1"/>
    <col min="1032" max="1032" width="5.5703125" bestFit="1" customWidth="1"/>
    <col min="1281" max="1281" width="6.85546875" bestFit="1" customWidth="1"/>
    <col min="1282" max="1282" width="5.140625" bestFit="1" customWidth="1"/>
    <col min="1283" max="1283" width="4.85546875" bestFit="1" customWidth="1"/>
    <col min="1286" max="1286" width="20" customWidth="1"/>
    <col min="1287" max="1287" width="7" bestFit="1" customWidth="1"/>
    <col min="1288" max="1288" width="5.5703125" bestFit="1" customWidth="1"/>
    <col min="1537" max="1537" width="6.85546875" bestFit="1" customWidth="1"/>
    <col min="1538" max="1538" width="5.140625" bestFit="1" customWidth="1"/>
    <col min="1539" max="1539" width="4.85546875" bestFit="1" customWidth="1"/>
    <col min="1542" max="1542" width="20" customWidth="1"/>
    <col min="1543" max="1543" width="7" bestFit="1" customWidth="1"/>
    <col min="1544" max="1544" width="5.5703125" bestFit="1" customWidth="1"/>
    <col min="1793" max="1793" width="6.85546875" bestFit="1" customWidth="1"/>
    <col min="1794" max="1794" width="5.140625" bestFit="1" customWidth="1"/>
    <col min="1795" max="1795" width="4.85546875" bestFit="1" customWidth="1"/>
    <col min="1798" max="1798" width="20" customWidth="1"/>
    <col min="1799" max="1799" width="7" bestFit="1" customWidth="1"/>
    <col min="1800" max="1800" width="5.5703125" bestFit="1" customWidth="1"/>
    <col min="2049" max="2049" width="6.85546875" bestFit="1" customWidth="1"/>
    <col min="2050" max="2050" width="5.140625" bestFit="1" customWidth="1"/>
    <col min="2051" max="2051" width="4.85546875" bestFit="1" customWidth="1"/>
    <col min="2054" max="2054" width="20" customWidth="1"/>
    <col min="2055" max="2055" width="7" bestFit="1" customWidth="1"/>
    <col min="2056" max="2056" width="5.5703125" bestFit="1" customWidth="1"/>
    <col min="2305" max="2305" width="6.85546875" bestFit="1" customWidth="1"/>
    <col min="2306" max="2306" width="5.140625" bestFit="1" customWidth="1"/>
    <col min="2307" max="2307" width="4.85546875" bestFit="1" customWidth="1"/>
    <col min="2310" max="2310" width="20" customWidth="1"/>
    <col min="2311" max="2311" width="7" bestFit="1" customWidth="1"/>
    <col min="2312" max="2312" width="5.5703125" bestFit="1" customWidth="1"/>
    <col min="2561" max="2561" width="6.85546875" bestFit="1" customWidth="1"/>
    <col min="2562" max="2562" width="5.140625" bestFit="1" customWidth="1"/>
    <col min="2563" max="2563" width="4.85546875" bestFit="1" customWidth="1"/>
    <col min="2566" max="2566" width="20" customWidth="1"/>
    <col min="2567" max="2567" width="7" bestFit="1" customWidth="1"/>
    <col min="2568" max="2568" width="5.5703125" bestFit="1" customWidth="1"/>
    <col min="2817" max="2817" width="6.85546875" bestFit="1" customWidth="1"/>
    <col min="2818" max="2818" width="5.140625" bestFit="1" customWidth="1"/>
    <col min="2819" max="2819" width="4.85546875" bestFit="1" customWidth="1"/>
    <col min="2822" max="2822" width="20" customWidth="1"/>
    <col min="2823" max="2823" width="7" bestFit="1" customWidth="1"/>
    <col min="2824" max="2824" width="5.5703125" bestFit="1" customWidth="1"/>
    <col min="3073" max="3073" width="6.85546875" bestFit="1" customWidth="1"/>
    <col min="3074" max="3074" width="5.140625" bestFit="1" customWidth="1"/>
    <col min="3075" max="3075" width="4.85546875" bestFit="1" customWidth="1"/>
    <col min="3078" max="3078" width="20" customWidth="1"/>
    <col min="3079" max="3079" width="7" bestFit="1" customWidth="1"/>
    <col min="3080" max="3080" width="5.5703125" bestFit="1" customWidth="1"/>
    <col min="3329" max="3329" width="6.85546875" bestFit="1" customWidth="1"/>
    <col min="3330" max="3330" width="5.140625" bestFit="1" customWidth="1"/>
    <col min="3331" max="3331" width="4.85546875" bestFit="1" customWidth="1"/>
    <col min="3334" max="3334" width="20" customWidth="1"/>
    <col min="3335" max="3335" width="7" bestFit="1" customWidth="1"/>
    <col min="3336" max="3336" width="5.5703125" bestFit="1" customWidth="1"/>
    <col min="3585" max="3585" width="6.85546875" bestFit="1" customWidth="1"/>
    <col min="3586" max="3586" width="5.140625" bestFit="1" customWidth="1"/>
    <col min="3587" max="3587" width="4.85546875" bestFit="1" customWidth="1"/>
    <col min="3590" max="3590" width="20" customWidth="1"/>
    <col min="3591" max="3591" width="7" bestFit="1" customWidth="1"/>
    <col min="3592" max="3592" width="5.5703125" bestFit="1" customWidth="1"/>
    <col min="3841" max="3841" width="6.85546875" bestFit="1" customWidth="1"/>
    <col min="3842" max="3842" width="5.140625" bestFit="1" customWidth="1"/>
    <col min="3843" max="3843" width="4.85546875" bestFit="1" customWidth="1"/>
    <col min="3846" max="3846" width="20" customWidth="1"/>
    <col min="3847" max="3847" width="7" bestFit="1" customWidth="1"/>
    <col min="3848" max="3848" width="5.5703125" bestFit="1" customWidth="1"/>
    <col min="4097" max="4097" width="6.85546875" bestFit="1" customWidth="1"/>
    <col min="4098" max="4098" width="5.140625" bestFit="1" customWidth="1"/>
    <col min="4099" max="4099" width="4.85546875" bestFit="1" customWidth="1"/>
    <col min="4102" max="4102" width="20" customWidth="1"/>
    <col min="4103" max="4103" width="7" bestFit="1" customWidth="1"/>
    <col min="4104" max="4104" width="5.5703125" bestFit="1" customWidth="1"/>
    <col min="4353" max="4353" width="6.85546875" bestFit="1" customWidth="1"/>
    <col min="4354" max="4354" width="5.140625" bestFit="1" customWidth="1"/>
    <col min="4355" max="4355" width="4.85546875" bestFit="1" customWidth="1"/>
    <col min="4358" max="4358" width="20" customWidth="1"/>
    <col min="4359" max="4359" width="7" bestFit="1" customWidth="1"/>
    <col min="4360" max="4360" width="5.5703125" bestFit="1" customWidth="1"/>
    <col min="4609" max="4609" width="6.85546875" bestFit="1" customWidth="1"/>
    <col min="4610" max="4610" width="5.140625" bestFit="1" customWidth="1"/>
    <col min="4611" max="4611" width="4.85546875" bestFit="1" customWidth="1"/>
    <col min="4614" max="4614" width="20" customWidth="1"/>
    <col min="4615" max="4615" width="7" bestFit="1" customWidth="1"/>
    <col min="4616" max="4616" width="5.5703125" bestFit="1" customWidth="1"/>
    <col min="4865" max="4865" width="6.85546875" bestFit="1" customWidth="1"/>
    <col min="4866" max="4866" width="5.140625" bestFit="1" customWidth="1"/>
    <col min="4867" max="4867" width="4.85546875" bestFit="1" customWidth="1"/>
    <col min="4870" max="4870" width="20" customWidth="1"/>
    <col min="4871" max="4871" width="7" bestFit="1" customWidth="1"/>
    <col min="4872" max="4872" width="5.5703125" bestFit="1" customWidth="1"/>
    <col min="5121" max="5121" width="6.85546875" bestFit="1" customWidth="1"/>
    <col min="5122" max="5122" width="5.140625" bestFit="1" customWidth="1"/>
    <col min="5123" max="5123" width="4.85546875" bestFit="1" customWidth="1"/>
    <col min="5126" max="5126" width="20" customWidth="1"/>
    <col min="5127" max="5127" width="7" bestFit="1" customWidth="1"/>
    <col min="5128" max="5128" width="5.5703125" bestFit="1" customWidth="1"/>
    <col min="5377" max="5377" width="6.85546875" bestFit="1" customWidth="1"/>
    <col min="5378" max="5378" width="5.140625" bestFit="1" customWidth="1"/>
    <col min="5379" max="5379" width="4.85546875" bestFit="1" customWidth="1"/>
    <col min="5382" max="5382" width="20" customWidth="1"/>
    <col min="5383" max="5383" width="7" bestFit="1" customWidth="1"/>
    <col min="5384" max="5384" width="5.5703125" bestFit="1" customWidth="1"/>
    <col min="5633" max="5633" width="6.85546875" bestFit="1" customWidth="1"/>
    <col min="5634" max="5634" width="5.140625" bestFit="1" customWidth="1"/>
    <col min="5635" max="5635" width="4.85546875" bestFit="1" customWidth="1"/>
    <col min="5638" max="5638" width="20" customWidth="1"/>
    <col min="5639" max="5639" width="7" bestFit="1" customWidth="1"/>
    <col min="5640" max="5640" width="5.5703125" bestFit="1" customWidth="1"/>
    <col min="5889" max="5889" width="6.85546875" bestFit="1" customWidth="1"/>
    <col min="5890" max="5890" width="5.140625" bestFit="1" customWidth="1"/>
    <col min="5891" max="5891" width="4.85546875" bestFit="1" customWidth="1"/>
    <col min="5894" max="5894" width="20" customWidth="1"/>
    <col min="5895" max="5895" width="7" bestFit="1" customWidth="1"/>
    <col min="5896" max="5896" width="5.5703125" bestFit="1" customWidth="1"/>
    <col min="6145" max="6145" width="6.85546875" bestFit="1" customWidth="1"/>
    <col min="6146" max="6146" width="5.140625" bestFit="1" customWidth="1"/>
    <col min="6147" max="6147" width="4.85546875" bestFit="1" customWidth="1"/>
    <col min="6150" max="6150" width="20" customWidth="1"/>
    <col min="6151" max="6151" width="7" bestFit="1" customWidth="1"/>
    <col min="6152" max="6152" width="5.5703125" bestFit="1" customWidth="1"/>
    <col min="6401" max="6401" width="6.85546875" bestFit="1" customWidth="1"/>
    <col min="6402" max="6402" width="5.140625" bestFit="1" customWidth="1"/>
    <col min="6403" max="6403" width="4.85546875" bestFit="1" customWidth="1"/>
    <col min="6406" max="6406" width="20" customWidth="1"/>
    <col min="6407" max="6407" width="7" bestFit="1" customWidth="1"/>
    <col min="6408" max="6408" width="5.5703125" bestFit="1" customWidth="1"/>
    <col min="6657" max="6657" width="6.85546875" bestFit="1" customWidth="1"/>
    <col min="6658" max="6658" width="5.140625" bestFit="1" customWidth="1"/>
    <col min="6659" max="6659" width="4.85546875" bestFit="1" customWidth="1"/>
    <col min="6662" max="6662" width="20" customWidth="1"/>
    <col min="6663" max="6663" width="7" bestFit="1" customWidth="1"/>
    <col min="6664" max="6664" width="5.5703125" bestFit="1" customWidth="1"/>
    <col min="6913" max="6913" width="6.85546875" bestFit="1" customWidth="1"/>
    <col min="6914" max="6914" width="5.140625" bestFit="1" customWidth="1"/>
    <col min="6915" max="6915" width="4.85546875" bestFit="1" customWidth="1"/>
    <col min="6918" max="6918" width="20" customWidth="1"/>
    <col min="6919" max="6919" width="7" bestFit="1" customWidth="1"/>
    <col min="6920" max="6920" width="5.5703125" bestFit="1" customWidth="1"/>
    <col min="7169" max="7169" width="6.85546875" bestFit="1" customWidth="1"/>
    <col min="7170" max="7170" width="5.140625" bestFit="1" customWidth="1"/>
    <col min="7171" max="7171" width="4.85546875" bestFit="1" customWidth="1"/>
    <col min="7174" max="7174" width="20" customWidth="1"/>
    <col min="7175" max="7175" width="7" bestFit="1" customWidth="1"/>
    <col min="7176" max="7176" width="5.5703125" bestFit="1" customWidth="1"/>
    <col min="7425" max="7425" width="6.85546875" bestFit="1" customWidth="1"/>
    <col min="7426" max="7426" width="5.140625" bestFit="1" customWidth="1"/>
    <col min="7427" max="7427" width="4.85546875" bestFit="1" customWidth="1"/>
    <col min="7430" max="7430" width="20" customWidth="1"/>
    <col min="7431" max="7431" width="7" bestFit="1" customWidth="1"/>
    <col min="7432" max="7432" width="5.5703125" bestFit="1" customWidth="1"/>
    <col min="7681" max="7681" width="6.85546875" bestFit="1" customWidth="1"/>
    <col min="7682" max="7682" width="5.140625" bestFit="1" customWidth="1"/>
    <col min="7683" max="7683" width="4.85546875" bestFit="1" customWidth="1"/>
    <col min="7686" max="7686" width="20" customWidth="1"/>
    <col min="7687" max="7687" width="7" bestFit="1" customWidth="1"/>
    <col min="7688" max="7688" width="5.5703125" bestFit="1" customWidth="1"/>
    <col min="7937" max="7937" width="6.85546875" bestFit="1" customWidth="1"/>
    <col min="7938" max="7938" width="5.140625" bestFit="1" customWidth="1"/>
    <col min="7939" max="7939" width="4.85546875" bestFit="1" customWidth="1"/>
    <col min="7942" max="7942" width="20" customWidth="1"/>
    <col min="7943" max="7943" width="7" bestFit="1" customWidth="1"/>
    <col min="7944" max="7944" width="5.5703125" bestFit="1" customWidth="1"/>
    <col min="8193" max="8193" width="6.85546875" bestFit="1" customWidth="1"/>
    <col min="8194" max="8194" width="5.140625" bestFit="1" customWidth="1"/>
    <col min="8195" max="8195" width="4.85546875" bestFit="1" customWidth="1"/>
    <col min="8198" max="8198" width="20" customWidth="1"/>
    <col min="8199" max="8199" width="7" bestFit="1" customWidth="1"/>
    <col min="8200" max="8200" width="5.5703125" bestFit="1" customWidth="1"/>
    <col min="8449" max="8449" width="6.85546875" bestFit="1" customWidth="1"/>
    <col min="8450" max="8450" width="5.140625" bestFit="1" customWidth="1"/>
    <col min="8451" max="8451" width="4.85546875" bestFit="1" customWidth="1"/>
    <col min="8454" max="8454" width="20" customWidth="1"/>
    <col min="8455" max="8455" width="7" bestFit="1" customWidth="1"/>
    <col min="8456" max="8456" width="5.5703125" bestFit="1" customWidth="1"/>
    <col min="8705" max="8705" width="6.85546875" bestFit="1" customWidth="1"/>
    <col min="8706" max="8706" width="5.140625" bestFit="1" customWidth="1"/>
    <col min="8707" max="8707" width="4.85546875" bestFit="1" customWidth="1"/>
    <col min="8710" max="8710" width="20" customWidth="1"/>
    <col min="8711" max="8711" width="7" bestFit="1" customWidth="1"/>
    <col min="8712" max="8712" width="5.5703125" bestFit="1" customWidth="1"/>
    <col min="8961" max="8961" width="6.85546875" bestFit="1" customWidth="1"/>
    <col min="8962" max="8962" width="5.140625" bestFit="1" customWidth="1"/>
    <col min="8963" max="8963" width="4.85546875" bestFit="1" customWidth="1"/>
    <col min="8966" max="8966" width="20" customWidth="1"/>
    <col min="8967" max="8967" width="7" bestFit="1" customWidth="1"/>
    <col min="8968" max="8968" width="5.5703125" bestFit="1" customWidth="1"/>
    <col min="9217" max="9217" width="6.85546875" bestFit="1" customWidth="1"/>
    <col min="9218" max="9218" width="5.140625" bestFit="1" customWidth="1"/>
    <col min="9219" max="9219" width="4.85546875" bestFit="1" customWidth="1"/>
    <col min="9222" max="9222" width="20" customWidth="1"/>
    <col min="9223" max="9223" width="7" bestFit="1" customWidth="1"/>
    <col min="9224" max="9224" width="5.5703125" bestFit="1" customWidth="1"/>
    <col min="9473" max="9473" width="6.85546875" bestFit="1" customWidth="1"/>
    <col min="9474" max="9474" width="5.140625" bestFit="1" customWidth="1"/>
    <col min="9475" max="9475" width="4.85546875" bestFit="1" customWidth="1"/>
    <col min="9478" max="9478" width="20" customWidth="1"/>
    <col min="9479" max="9479" width="7" bestFit="1" customWidth="1"/>
    <col min="9480" max="9480" width="5.5703125" bestFit="1" customWidth="1"/>
    <col min="9729" max="9729" width="6.85546875" bestFit="1" customWidth="1"/>
    <col min="9730" max="9730" width="5.140625" bestFit="1" customWidth="1"/>
    <col min="9731" max="9731" width="4.85546875" bestFit="1" customWidth="1"/>
    <col min="9734" max="9734" width="20" customWidth="1"/>
    <col min="9735" max="9735" width="7" bestFit="1" customWidth="1"/>
    <col min="9736" max="9736" width="5.5703125" bestFit="1" customWidth="1"/>
    <col min="9985" max="9985" width="6.85546875" bestFit="1" customWidth="1"/>
    <col min="9986" max="9986" width="5.140625" bestFit="1" customWidth="1"/>
    <col min="9987" max="9987" width="4.85546875" bestFit="1" customWidth="1"/>
    <col min="9990" max="9990" width="20" customWidth="1"/>
    <col min="9991" max="9991" width="7" bestFit="1" customWidth="1"/>
    <col min="9992" max="9992" width="5.5703125" bestFit="1" customWidth="1"/>
    <col min="10241" max="10241" width="6.85546875" bestFit="1" customWidth="1"/>
    <col min="10242" max="10242" width="5.140625" bestFit="1" customWidth="1"/>
    <col min="10243" max="10243" width="4.85546875" bestFit="1" customWidth="1"/>
    <col min="10246" max="10246" width="20" customWidth="1"/>
    <col min="10247" max="10247" width="7" bestFit="1" customWidth="1"/>
    <col min="10248" max="10248" width="5.5703125" bestFit="1" customWidth="1"/>
    <col min="10497" max="10497" width="6.85546875" bestFit="1" customWidth="1"/>
    <col min="10498" max="10498" width="5.140625" bestFit="1" customWidth="1"/>
    <col min="10499" max="10499" width="4.85546875" bestFit="1" customWidth="1"/>
    <col min="10502" max="10502" width="20" customWidth="1"/>
    <col min="10503" max="10503" width="7" bestFit="1" customWidth="1"/>
    <col min="10504" max="10504" width="5.5703125" bestFit="1" customWidth="1"/>
    <col min="10753" max="10753" width="6.85546875" bestFit="1" customWidth="1"/>
    <col min="10754" max="10754" width="5.140625" bestFit="1" customWidth="1"/>
    <col min="10755" max="10755" width="4.85546875" bestFit="1" customWidth="1"/>
    <col min="10758" max="10758" width="20" customWidth="1"/>
    <col min="10759" max="10759" width="7" bestFit="1" customWidth="1"/>
    <col min="10760" max="10760" width="5.5703125" bestFit="1" customWidth="1"/>
    <col min="11009" max="11009" width="6.85546875" bestFit="1" customWidth="1"/>
    <col min="11010" max="11010" width="5.140625" bestFit="1" customWidth="1"/>
    <col min="11011" max="11011" width="4.85546875" bestFit="1" customWidth="1"/>
    <col min="11014" max="11014" width="20" customWidth="1"/>
    <col min="11015" max="11015" width="7" bestFit="1" customWidth="1"/>
    <col min="11016" max="11016" width="5.5703125" bestFit="1" customWidth="1"/>
    <col min="11265" max="11265" width="6.85546875" bestFit="1" customWidth="1"/>
    <col min="11266" max="11266" width="5.140625" bestFit="1" customWidth="1"/>
    <col min="11267" max="11267" width="4.85546875" bestFit="1" customWidth="1"/>
    <col min="11270" max="11270" width="20" customWidth="1"/>
    <col min="11271" max="11271" width="7" bestFit="1" customWidth="1"/>
    <col min="11272" max="11272" width="5.5703125" bestFit="1" customWidth="1"/>
    <col min="11521" max="11521" width="6.85546875" bestFit="1" customWidth="1"/>
    <col min="11522" max="11522" width="5.140625" bestFit="1" customWidth="1"/>
    <col min="11523" max="11523" width="4.85546875" bestFit="1" customWidth="1"/>
    <col min="11526" max="11526" width="20" customWidth="1"/>
    <col min="11527" max="11527" width="7" bestFit="1" customWidth="1"/>
    <col min="11528" max="11528" width="5.5703125" bestFit="1" customWidth="1"/>
    <col min="11777" max="11777" width="6.85546875" bestFit="1" customWidth="1"/>
    <col min="11778" max="11778" width="5.140625" bestFit="1" customWidth="1"/>
    <col min="11779" max="11779" width="4.85546875" bestFit="1" customWidth="1"/>
    <col min="11782" max="11782" width="20" customWidth="1"/>
    <col min="11783" max="11783" width="7" bestFit="1" customWidth="1"/>
    <col min="11784" max="11784" width="5.5703125" bestFit="1" customWidth="1"/>
    <col min="12033" max="12033" width="6.85546875" bestFit="1" customWidth="1"/>
    <col min="12034" max="12034" width="5.140625" bestFit="1" customWidth="1"/>
    <col min="12035" max="12035" width="4.85546875" bestFit="1" customWidth="1"/>
    <col min="12038" max="12038" width="20" customWidth="1"/>
    <col min="12039" max="12039" width="7" bestFit="1" customWidth="1"/>
    <col min="12040" max="12040" width="5.5703125" bestFit="1" customWidth="1"/>
    <col min="12289" max="12289" width="6.85546875" bestFit="1" customWidth="1"/>
    <col min="12290" max="12290" width="5.140625" bestFit="1" customWidth="1"/>
    <col min="12291" max="12291" width="4.85546875" bestFit="1" customWidth="1"/>
    <col min="12294" max="12294" width="20" customWidth="1"/>
    <col min="12295" max="12295" width="7" bestFit="1" customWidth="1"/>
    <col min="12296" max="12296" width="5.5703125" bestFit="1" customWidth="1"/>
    <col min="12545" max="12545" width="6.85546875" bestFit="1" customWidth="1"/>
    <col min="12546" max="12546" width="5.140625" bestFit="1" customWidth="1"/>
    <col min="12547" max="12547" width="4.85546875" bestFit="1" customWidth="1"/>
    <col min="12550" max="12550" width="20" customWidth="1"/>
    <col min="12551" max="12551" width="7" bestFit="1" customWidth="1"/>
    <col min="12552" max="12552" width="5.5703125" bestFit="1" customWidth="1"/>
    <col min="12801" max="12801" width="6.85546875" bestFit="1" customWidth="1"/>
    <col min="12802" max="12802" width="5.140625" bestFit="1" customWidth="1"/>
    <col min="12803" max="12803" width="4.85546875" bestFit="1" customWidth="1"/>
    <col min="12806" max="12806" width="20" customWidth="1"/>
    <col min="12807" max="12807" width="7" bestFit="1" customWidth="1"/>
    <col min="12808" max="12808" width="5.5703125" bestFit="1" customWidth="1"/>
    <col min="13057" max="13057" width="6.85546875" bestFit="1" customWidth="1"/>
    <col min="13058" max="13058" width="5.140625" bestFit="1" customWidth="1"/>
    <col min="13059" max="13059" width="4.85546875" bestFit="1" customWidth="1"/>
    <col min="13062" max="13062" width="20" customWidth="1"/>
    <col min="13063" max="13063" width="7" bestFit="1" customWidth="1"/>
    <col min="13064" max="13064" width="5.5703125" bestFit="1" customWidth="1"/>
    <col min="13313" max="13313" width="6.85546875" bestFit="1" customWidth="1"/>
    <col min="13314" max="13314" width="5.140625" bestFit="1" customWidth="1"/>
    <col min="13315" max="13315" width="4.85546875" bestFit="1" customWidth="1"/>
    <col min="13318" max="13318" width="20" customWidth="1"/>
    <col min="13319" max="13319" width="7" bestFit="1" customWidth="1"/>
    <col min="13320" max="13320" width="5.5703125" bestFit="1" customWidth="1"/>
    <col min="13569" max="13569" width="6.85546875" bestFit="1" customWidth="1"/>
    <col min="13570" max="13570" width="5.140625" bestFit="1" customWidth="1"/>
    <col min="13571" max="13571" width="4.85546875" bestFit="1" customWidth="1"/>
    <col min="13574" max="13574" width="20" customWidth="1"/>
    <col min="13575" max="13575" width="7" bestFit="1" customWidth="1"/>
    <col min="13576" max="13576" width="5.5703125" bestFit="1" customWidth="1"/>
    <col min="13825" max="13825" width="6.85546875" bestFit="1" customWidth="1"/>
    <col min="13826" max="13826" width="5.140625" bestFit="1" customWidth="1"/>
    <col min="13827" max="13827" width="4.85546875" bestFit="1" customWidth="1"/>
    <col min="13830" max="13830" width="20" customWidth="1"/>
    <col min="13831" max="13831" width="7" bestFit="1" customWidth="1"/>
    <col min="13832" max="13832" width="5.5703125" bestFit="1" customWidth="1"/>
    <col min="14081" max="14081" width="6.85546875" bestFit="1" customWidth="1"/>
    <col min="14082" max="14082" width="5.140625" bestFit="1" customWidth="1"/>
    <col min="14083" max="14083" width="4.85546875" bestFit="1" customWidth="1"/>
    <col min="14086" max="14086" width="20" customWidth="1"/>
    <col min="14087" max="14087" width="7" bestFit="1" customWidth="1"/>
    <col min="14088" max="14088" width="5.5703125" bestFit="1" customWidth="1"/>
    <col min="14337" max="14337" width="6.85546875" bestFit="1" customWidth="1"/>
    <col min="14338" max="14338" width="5.140625" bestFit="1" customWidth="1"/>
    <col min="14339" max="14339" width="4.85546875" bestFit="1" customWidth="1"/>
    <col min="14342" max="14342" width="20" customWidth="1"/>
    <col min="14343" max="14343" width="7" bestFit="1" customWidth="1"/>
    <col min="14344" max="14344" width="5.5703125" bestFit="1" customWidth="1"/>
    <col min="14593" max="14593" width="6.85546875" bestFit="1" customWidth="1"/>
    <col min="14594" max="14594" width="5.140625" bestFit="1" customWidth="1"/>
    <col min="14595" max="14595" width="4.85546875" bestFit="1" customWidth="1"/>
    <col min="14598" max="14598" width="20" customWidth="1"/>
    <col min="14599" max="14599" width="7" bestFit="1" customWidth="1"/>
    <col min="14600" max="14600" width="5.5703125" bestFit="1" customWidth="1"/>
    <col min="14849" max="14849" width="6.85546875" bestFit="1" customWidth="1"/>
    <col min="14850" max="14850" width="5.140625" bestFit="1" customWidth="1"/>
    <col min="14851" max="14851" width="4.85546875" bestFit="1" customWidth="1"/>
    <col min="14854" max="14854" width="20" customWidth="1"/>
    <col min="14855" max="14855" width="7" bestFit="1" customWidth="1"/>
    <col min="14856" max="14856" width="5.5703125" bestFit="1" customWidth="1"/>
    <col min="15105" max="15105" width="6.85546875" bestFit="1" customWidth="1"/>
    <col min="15106" max="15106" width="5.140625" bestFit="1" customWidth="1"/>
    <col min="15107" max="15107" width="4.85546875" bestFit="1" customWidth="1"/>
    <col min="15110" max="15110" width="20" customWidth="1"/>
    <col min="15111" max="15111" width="7" bestFit="1" customWidth="1"/>
    <col min="15112" max="15112" width="5.5703125" bestFit="1" customWidth="1"/>
    <col min="15361" max="15361" width="6.85546875" bestFit="1" customWidth="1"/>
    <col min="15362" max="15362" width="5.140625" bestFit="1" customWidth="1"/>
    <col min="15363" max="15363" width="4.85546875" bestFit="1" customWidth="1"/>
    <col min="15366" max="15366" width="20" customWidth="1"/>
    <col min="15367" max="15367" width="7" bestFit="1" customWidth="1"/>
    <col min="15368" max="15368" width="5.5703125" bestFit="1" customWidth="1"/>
    <col min="15617" max="15617" width="6.85546875" bestFit="1" customWidth="1"/>
    <col min="15618" max="15618" width="5.140625" bestFit="1" customWidth="1"/>
    <col min="15619" max="15619" width="4.85546875" bestFit="1" customWidth="1"/>
    <col min="15622" max="15622" width="20" customWidth="1"/>
    <col min="15623" max="15623" width="7" bestFit="1" customWidth="1"/>
    <col min="15624" max="15624" width="5.5703125" bestFit="1" customWidth="1"/>
    <col min="15873" max="15873" width="6.85546875" bestFit="1" customWidth="1"/>
    <col min="15874" max="15874" width="5.140625" bestFit="1" customWidth="1"/>
    <col min="15875" max="15875" width="4.85546875" bestFit="1" customWidth="1"/>
    <col min="15878" max="15878" width="20" customWidth="1"/>
    <col min="15879" max="15879" width="7" bestFit="1" customWidth="1"/>
    <col min="15880" max="15880" width="5.5703125" bestFit="1" customWidth="1"/>
    <col min="16129" max="16129" width="6.85546875" bestFit="1" customWidth="1"/>
    <col min="16130" max="16130" width="5.140625" bestFit="1" customWidth="1"/>
    <col min="16131" max="16131" width="4.85546875" bestFit="1" customWidth="1"/>
    <col min="16134" max="16134" width="20" customWidth="1"/>
    <col min="16135" max="16135" width="7" bestFit="1" customWidth="1"/>
    <col min="16136" max="16136" width="5.5703125" bestFit="1" customWidth="1"/>
  </cols>
  <sheetData>
    <row r="1" spans="1:8" ht="15.75">
      <c r="F1" s="2" t="s">
        <v>0</v>
      </c>
      <c r="G1" s="10"/>
    </row>
    <row r="2" spans="1:8">
      <c r="F2" s="3" t="s">
        <v>14</v>
      </c>
      <c r="G2" s="3"/>
    </row>
    <row r="3" spans="1:8">
      <c r="F3" s="1" t="s">
        <v>37</v>
      </c>
      <c r="G3" s="1"/>
    </row>
    <row r="4" spans="1:8">
      <c r="F4" s="1" t="s">
        <v>3</v>
      </c>
    </row>
    <row r="5" spans="1:8">
      <c r="A5" s="5" t="s">
        <v>20</v>
      </c>
      <c r="B5" s="5" t="s">
        <v>7</v>
      </c>
      <c r="C5" s="5" t="s">
        <v>6</v>
      </c>
      <c r="D5" s="5" t="s">
        <v>8</v>
      </c>
      <c r="E5" s="5" t="s">
        <v>38</v>
      </c>
      <c r="F5" s="5" t="s">
        <v>10</v>
      </c>
      <c r="G5" s="5" t="s">
        <v>18</v>
      </c>
      <c r="H5" s="5" t="s">
        <v>23</v>
      </c>
    </row>
    <row r="6" spans="1:8">
      <c r="A6" s="11">
        <f t="shared" ref="A6:A25" si="0">IF(OR(H6=99.99,H6=0),20,RANK(H6,$H$6:$H$25,1))</f>
        <v>1</v>
      </c>
      <c r="B6" s="11"/>
      <c r="C6" s="11">
        <v>1</v>
      </c>
      <c r="D6" s="9">
        <v>8</v>
      </c>
      <c r="E6" s="9">
        <v>2</v>
      </c>
      <c r="F6" s="9" t="s">
        <v>27</v>
      </c>
      <c r="G6" s="9" t="s">
        <v>39</v>
      </c>
      <c r="H6" s="12">
        <v>59.64</v>
      </c>
    </row>
    <row r="7" spans="1:8">
      <c r="A7" s="11">
        <f t="shared" si="0"/>
        <v>2</v>
      </c>
      <c r="B7" s="11"/>
      <c r="C7" s="11">
        <v>2</v>
      </c>
      <c r="D7" s="9">
        <v>20</v>
      </c>
      <c r="E7" s="9">
        <v>1</v>
      </c>
      <c r="F7" s="9" t="s">
        <v>26</v>
      </c>
      <c r="G7" s="9" t="s">
        <v>40</v>
      </c>
      <c r="H7" s="12">
        <v>60.46</v>
      </c>
    </row>
    <row r="8" spans="1:8">
      <c r="A8" s="11">
        <f t="shared" si="0"/>
        <v>3</v>
      </c>
      <c r="B8" s="11">
        <v>1</v>
      </c>
      <c r="C8" s="11"/>
      <c r="D8" s="9">
        <v>18</v>
      </c>
      <c r="E8" s="9">
        <v>2</v>
      </c>
      <c r="F8" s="9" t="s">
        <v>32</v>
      </c>
      <c r="G8" s="9" t="s">
        <v>40</v>
      </c>
      <c r="H8" s="12">
        <v>60.67</v>
      </c>
    </row>
    <row r="9" spans="1:8">
      <c r="A9" s="11">
        <f t="shared" si="0"/>
        <v>4</v>
      </c>
      <c r="B9" s="11">
        <v>2</v>
      </c>
      <c r="C9" s="11"/>
      <c r="D9" s="9">
        <v>14</v>
      </c>
      <c r="E9" s="9">
        <v>2</v>
      </c>
      <c r="F9" s="9" t="s">
        <v>34</v>
      </c>
      <c r="G9" s="9" t="s">
        <v>40</v>
      </c>
      <c r="H9" s="12">
        <v>61.02</v>
      </c>
    </row>
    <row r="10" spans="1:8">
      <c r="A10" s="109">
        <f t="shared" si="0"/>
        <v>5</v>
      </c>
      <c r="B10" s="109"/>
      <c r="C10" s="109">
        <v>3</v>
      </c>
      <c r="D10" s="110">
        <v>13</v>
      </c>
      <c r="E10" s="110">
        <v>1</v>
      </c>
      <c r="F10" s="110" t="s">
        <v>29</v>
      </c>
      <c r="G10" s="110" t="s">
        <v>40</v>
      </c>
      <c r="H10" s="111">
        <v>61.374000000000002</v>
      </c>
    </row>
    <row r="11" spans="1:8">
      <c r="A11" s="11">
        <f t="shared" si="0"/>
        <v>6</v>
      </c>
      <c r="B11" s="11">
        <v>3</v>
      </c>
      <c r="C11" s="11"/>
      <c r="D11" s="9">
        <v>9</v>
      </c>
      <c r="E11" s="9">
        <v>1</v>
      </c>
      <c r="F11" s="9" t="s">
        <v>33</v>
      </c>
      <c r="G11" s="9" t="s">
        <v>39</v>
      </c>
      <c r="H11" s="12">
        <v>62.07</v>
      </c>
    </row>
    <row r="12" spans="1:8">
      <c r="A12" s="11">
        <f t="shared" si="0"/>
        <v>7</v>
      </c>
      <c r="B12" s="11"/>
      <c r="C12" s="11">
        <v>4</v>
      </c>
      <c r="D12" s="9">
        <v>6</v>
      </c>
      <c r="E12" s="9">
        <v>2</v>
      </c>
      <c r="F12" s="9" t="s">
        <v>28</v>
      </c>
      <c r="G12" s="9" t="s">
        <v>39</v>
      </c>
      <c r="H12" s="12">
        <v>65.069999999999993</v>
      </c>
    </row>
    <row r="13" spans="1:8">
      <c r="A13" s="11">
        <f t="shared" si="0"/>
        <v>8</v>
      </c>
      <c r="B13" s="11">
        <v>4</v>
      </c>
      <c r="C13" s="11"/>
      <c r="D13" s="9">
        <v>7</v>
      </c>
      <c r="E13" s="9">
        <v>1</v>
      </c>
      <c r="F13" s="9" t="s">
        <v>32</v>
      </c>
      <c r="G13" s="9" t="s">
        <v>39</v>
      </c>
      <c r="H13" s="12">
        <v>65.25</v>
      </c>
    </row>
    <row r="14" spans="1:8">
      <c r="A14" s="11">
        <f t="shared" si="0"/>
        <v>9</v>
      </c>
      <c r="B14" s="11">
        <v>5</v>
      </c>
      <c r="C14" s="11"/>
      <c r="D14" s="9">
        <v>3</v>
      </c>
      <c r="E14" s="9">
        <v>1</v>
      </c>
      <c r="F14" s="9" t="s">
        <v>34</v>
      </c>
      <c r="G14" s="9" t="s">
        <v>39</v>
      </c>
      <c r="H14" s="12">
        <v>65.7</v>
      </c>
    </row>
    <row r="15" spans="1:8">
      <c r="A15" s="11">
        <f t="shared" si="0"/>
        <v>10</v>
      </c>
      <c r="B15" s="11">
        <v>6</v>
      </c>
      <c r="C15" s="11"/>
      <c r="D15" s="9">
        <v>16</v>
      </c>
      <c r="E15" s="9">
        <v>2</v>
      </c>
      <c r="F15" s="9" t="s">
        <v>35</v>
      </c>
      <c r="G15" s="9" t="s">
        <v>40</v>
      </c>
      <c r="H15" s="12">
        <v>67.02</v>
      </c>
    </row>
    <row r="16" spans="1:8">
      <c r="A16" s="11">
        <f t="shared" si="0"/>
        <v>11</v>
      </c>
      <c r="B16" s="11"/>
      <c r="C16" s="11">
        <v>5</v>
      </c>
      <c r="D16" s="9">
        <v>17</v>
      </c>
      <c r="E16" s="9">
        <v>1</v>
      </c>
      <c r="F16" s="9" t="s">
        <v>27</v>
      </c>
      <c r="G16" s="9" t="s">
        <v>40</v>
      </c>
      <c r="H16" s="12">
        <v>68.28</v>
      </c>
    </row>
    <row r="17" spans="1:8">
      <c r="A17" s="11">
        <f t="shared" si="0"/>
        <v>12</v>
      </c>
      <c r="B17" s="11">
        <v>7</v>
      </c>
      <c r="C17" s="11"/>
      <c r="D17" s="9">
        <v>5</v>
      </c>
      <c r="E17" s="9">
        <v>1</v>
      </c>
      <c r="F17" s="9" t="s">
        <v>35</v>
      </c>
      <c r="G17" s="9" t="s">
        <v>39</v>
      </c>
      <c r="H17" s="12">
        <v>72.09</v>
      </c>
    </row>
    <row r="18" spans="1:8">
      <c r="A18" s="11">
        <f t="shared" si="0"/>
        <v>13</v>
      </c>
      <c r="B18" s="11">
        <v>8</v>
      </c>
      <c r="C18" s="11"/>
      <c r="D18" s="9">
        <v>20</v>
      </c>
      <c r="E18" s="9">
        <v>2</v>
      </c>
      <c r="F18" s="9" t="s">
        <v>33</v>
      </c>
      <c r="G18" s="9" t="s">
        <v>40</v>
      </c>
      <c r="H18" s="12">
        <v>72.45</v>
      </c>
    </row>
    <row r="19" spans="1:8">
      <c r="A19" s="11">
        <f t="shared" si="0"/>
        <v>20</v>
      </c>
      <c r="B19" s="11">
        <v>10</v>
      </c>
      <c r="C19" s="11"/>
      <c r="D19" s="9">
        <v>1</v>
      </c>
      <c r="E19" s="9">
        <v>1</v>
      </c>
      <c r="F19" s="9" t="s">
        <v>36</v>
      </c>
      <c r="G19" s="9" t="s">
        <v>39</v>
      </c>
      <c r="H19" s="12">
        <v>99.99</v>
      </c>
    </row>
    <row r="20" spans="1:8">
      <c r="A20" s="11">
        <f t="shared" si="0"/>
        <v>20</v>
      </c>
      <c r="B20" s="11"/>
      <c r="C20" s="11">
        <v>10</v>
      </c>
      <c r="D20" s="9">
        <v>2</v>
      </c>
      <c r="E20" s="9">
        <v>2</v>
      </c>
      <c r="F20" s="9" t="s">
        <v>30</v>
      </c>
      <c r="G20" s="9" t="s">
        <v>39</v>
      </c>
      <c r="H20" s="12">
        <v>99.99</v>
      </c>
    </row>
    <row r="21" spans="1:8">
      <c r="A21" s="109">
        <f t="shared" si="0"/>
        <v>20</v>
      </c>
      <c r="B21" s="109"/>
      <c r="C21" s="109">
        <v>10</v>
      </c>
      <c r="D21" s="110">
        <v>4</v>
      </c>
      <c r="E21" s="110">
        <v>2</v>
      </c>
      <c r="F21" s="109" t="s">
        <v>29</v>
      </c>
      <c r="G21" s="110" t="s">
        <v>39</v>
      </c>
      <c r="H21" s="111">
        <v>99.99</v>
      </c>
    </row>
    <row r="22" spans="1:8">
      <c r="A22" s="11">
        <f t="shared" si="0"/>
        <v>20</v>
      </c>
      <c r="B22" s="11"/>
      <c r="C22" s="11">
        <v>10</v>
      </c>
      <c r="D22" s="9">
        <v>10</v>
      </c>
      <c r="E22" s="9">
        <v>2</v>
      </c>
      <c r="F22" s="9" t="s">
        <v>26</v>
      </c>
      <c r="G22" s="9" t="s">
        <v>39</v>
      </c>
      <c r="H22" s="12">
        <v>99.99</v>
      </c>
    </row>
    <row r="23" spans="1:8">
      <c r="A23" s="11">
        <f t="shared" si="0"/>
        <v>20</v>
      </c>
      <c r="B23" s="11"/>
      <c r="C23" s="11">
        <v>10</v>
      </c>
      <c r="D23" s="9">
        <v>11</v>
      </c>
      <c r="E23" s="9">
        <v>1</v>
      </c>
      <c r="F23" s="9" t="s">
        <v>30</v>
      </c>
      <c r="G23" s="9" t="s">
        <v>40</v>
      </c>
      <c r="H23" s="12">
        <v>99.99</v>
      </c>
    </row>
    <row r="24" spans="1:8">
      <c r="A24" s="11">
        <f t="shared" si="0"/>
        <v>20</v>
      </c>
      <c r="B24" s="11">
        <v>10</v>
      </c>
      <c r="C24" s="11"/>
      <c r="D24" s="9">
        <v>12</v>
      </c>
      <c r="E24" s="9">
        <v>2</v>
      </c>
      <c r="F24" s="9" t="s">
        <v>36</v>
      </c>
      <c r="G24" s="9" t="s">
        <v>40</v>
      </c>
      <c r="H24" s="12">
        <v>99.99</v>
      </c>
    </row>
    <row r="25" spans="1:8">
      <c r="A25" s="11">
        <f t="shared" si="0"/>
        <v>20</v>
      </c>
      <c r="B25" s="11"/>
      <c r="C25" s="11">
        <v>10</v>
      </c>
      <c r="D25" s="9">
        <v>15</v>
      </c>
      <c r="E25" s="9">
        <v>1</v>
      </c>
      <c r="F25" s="9" t="s">
        <v>28</v>
      </c>
      <c r="G25" s="9" t="s">
        <v>40</v>
      </c>
      <c r="H25" s="12">
        <v>99.99</v>
      </c>
    </row>
  </sheetData>
  <autoFilter ref="A5:H25"/>
  <sortState ref="A6:H25">
    <sortCondition ref="A6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85"/>
  <sheetViews>
    <sheetView tabSelected="1" topLeftCell="B16" workbookViewId="0">
      <selection activeCell="N42" sqref="N42"/>
    </sheetView>
  </sheetViews>
  <sheetFormatPr defaultRowHeight="12.75"/>
  <cols>
    <col min="1" max="1" width="4.5703125" hidden="1" customWidth="1"/>
    <col min="2" max="2" width="8.28515625" customWidth="1"/>
    <col min="3" max="3" width="5.140625" bestFit="1" customWidth="1"/>
    <col min="4" max="4" width="4.85546875" bestFit="1" customWidth="1"/>
    <col min="5" max="5" width="4.5703125" bestFit="1" customWidth="1"/>
    <col min="6" max="6" width="21" bestFit="1" customWidth="1"/>
    <col min="7" max="7" width="27.5703125" customWidth="1"/>
  </cols>
  <sheetData>
    <row r="1" spans="1:10" ht="15.75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4" t="s">
        <v>3</v>
      </c>
      <c r="H4" s="1"/>
      <c r="I4" s="1"/>
    </row>
    <row r="5" spans="1:10">
      <c r="A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5" t="s">
        <v>13</v>
      </c>
    </row>
    <row r="6" spans="1:10">
      <c r="A6">
        <v>1</v>
      </c>
      <c r="B6" s="7">
        <f>VLOOKUP(A6,'[1]100m'!$A$6:$T$85,3,FALSE)</f>
        <v>1</v>
      </c>
      <c r="C6" s="7">
        <f>VLOOKUP(A6,'[1]100m'!$A$6:$T$85,5,FALSE)</f>
        <v>1</v>
      </c>
      <c r="D6" s="7" t="str">
        <f>VLOOKUP(A6,'[1]100m'!$A$6:$T$85,7,FALSE)</f>
        <v/>
      </c>
      <c r="E6" s="7">
        <f>VLOOKUP(A6,'[1]100m'!$A$6:$T$85,10,FALSE)</f>
        <v>91</v>
      </c>
      <c r="F6" s="7" t="str">
        <f>VLOOKUP(A6,'[1]100m'!$A$6:$T$85,12,FALSE)</f>
        <v>Marek PETEREK</v>
      </c>
      <c r="G6" s="7" t="str">
        <f>VLOOKUP(A6,'[1]100m'!$A$6:$T$85,13,FALSE)</f>
        <v>Michálkovice</v>
      </c>
      <c r="H6" s="8">
        <f>VLOOKUP(A6,'[1]100m'!$A$6:$T$85,14,FALSE)</f>
        <v>16.89</v>
      </c>
      <c r="I6" s="8">
        <f>VLOOKUP(A6,'[1]100m'!$A$6:$T$85,15,FALSE)</f>
        <v>16.2</v>
      </c>
      <c r="J6" s="8">
        <f>VLOOKUP(A6,'[1]100m'!$A$6:$T$85,16,FALSE)</f>
        <v>16.2</v>
      </c>
    </row>
    <row r="7" spans="1:10">
      <c r="A7">
        <v>2</v>
      </c>
      <c r="B7" s="7">
        <f>VLOOKUP(A7,'[1]100m'!$A$6:$T$85,3,FALSE)</f>
        <v>2</v>
      </c>
      <c r="C7" s="7">
        <f>VLOOKUP(A7,'[1]100m'!$A$6:$T$85,5,FALSE)</f>
        <v>2</v>
      </c>
      <c r="D7" s="7" t="str">
        <f>VLOOKUP(A7,'[1]100m'!$A$6:$T$85,7,FALSE)</f>
        <v/>
      </c>
      <c r="E7" s="7">
        <f>VLOOKUP(A7,'[1]100m'!$A$6:$T$85,10,FALSE)</f>
        <v>78</v>
      </c>
      <c r="F7" s="7" t="str">
        <f>VLOOKUP(A7,'[1]100m'!$A$6:$T$85,12,FALSE)</f>
        <v>Ondřej KAHÁNEK</v>
      </c>
      <c r="G7" s="7" t="str">
        <f>VLOOKUP(A7,'[1]100m'!$A$6:$T$85,13,FALSE)</f>
        <v>Závišice</v>
      </c>
      <c r="H7" s="8">
        <f>VLOOKUP(A7,'[1]100m'!$A$6:$T$85,14,FALSE)</f>
        <v>99.99</v>
      </c>
      <c r="I7" s="8">
        <f>VLOOKUP(A7,'[1]100m'!$A$6:$T$85,15,FALSE)</f>
        <v>17.22</v>
      </c>
      <c r="J7" s="8">
        <f>VLOOKUP(A7,'[1]100m'!$A$6:$T$85,16,FALSE)</f>
        <v>17.22</v>
      </c>
    </row>
    <row r="8" spans="1:10">
      <c r="A8">
        <v>3</v>
      </c>
      <c r="B8" s="7">
        <f>VLOOKUP(A8,'[1]100m'!$A$6:$T$85,3,FALSE)</f>
        <v>3</v>
      </c>
      <c r="C8" s="7">
        <f>VLOOKUP(A8,'[1]100m'!$A$6:$T$85,5,FALSE)</f>
        <v>3</v>
      </c>
      <c r="D8" s="7" t="str">
        <f>VLOOKUP(A8,'[1]100m'!$A$6:$T$85,7,FALSE)</f>
        <v/>
      </c>
      <c r="E8" s="7">
        <f>VLOOKUP(A8,'[1]100m'!$A$6:$T$85,10,FALSE)</f>
        <v>75</v>
      </c>
      <c r="F8" s="7" t="str">
        <f>VLOOKUP(A8,'[1]100m'!$A$6:$T$85,12,FALSE)</f>
        <v>Václav HARABIŠ</v>
      </c>
      <c r="G8" s="7" t="str">
        <f>VLOOKUP(A8,'[1]100m'!$A$6:$T$85,13,FALSE)</f>
        <v>Závišice</v>
      </c>
      <c r="H8" s="8">
        <f>VLOOKUP(A8,'[1]100m'!$A$6:$T$85,14,FALSE)</f>
        <v>17.309999999999999</v>
      </c>
      <c r="I8" s="8">
        <f>VLOOKUP(A8,'[1]100m'!$A$6:$T$85,15,FALSE)</f>
        <v>17.57</v>
      </c>
      <c r="J8" s="8">
        <f>VLOOKUP(A8,'[1]100m'!$A$6:$T$85,16,FALSE)</f>
        <v>17.309999999999999</v>
      </c>
    </row>
    <row r="9" spans="1:10">
      <c r="A9">
        <v>4</v>
      </c>
      <c r="B9" s="7">
        <f>VLOOKUP(A9,'[1]100m'!$A$6:$T$85,3,FALSE)</f>
        <v>4</v>
      </c>
      <c r="C9" s="7" t="str">
        <f>VLOOKUP(A9,'[1]100m'!$A$6:$T$85,5,FALSE)</f>
        <v/>
      </c>
      <c r="D9" s="7">
        <f>VLOOKUP(A9,'[1]100m'!$A$6:$T$85,7,FALSE)</f>
        <v>1</v>
      </c>
      <c r="E9" s="7">
        <f>VLOOKUP(A9,'[1]100m'!$A$6:$T$85,10,FALSE)</f>
        <v>67</v>
      </c>
      <c r="F9" s="7" t="str">
        <f>VLOOKUP(A9,'[1]100m'!$A$6:$T$85,12,FALSE)</f>
        <v>Miroslav HÉL</v>
      </c>
      <c r="G9" s="7" t="str">
        <f>VLOOKUP(A9,'[1]100m'!$A$6:$T$85,13,FALSE)</f>
        <v>Bludov</v>
      </c>
      <c r="H9" s="8">
        <f>VLOOKUP(A9,'[1]100m'!$A$6:$T$85,14,FALSE)</f>
        <v>17.82</v>
      </c>
      <c r="I9" s="8">
        <f>VLOOKUP(A9,'[1]100m'!$A$6:$T$85,15,FALSE)</f>
        <v>17.32</v>
      </c>
      <c r="J9" s="8">
        <f>VLOOKUP(A9,'[1]100m'!$A$6:$T$85,16,FALSE)</f>
        <v>17.32</v>
      </c>
    </row>
    <row r="10" spans="1:10">
      <c r="A10">
        <v>5</v>
      </c>
      <c r="B10" s="7">
        <f>VLOOKUP(A10,'[1]100m'!$A$6:$T$85,3,FALSE)</f>
        <v>5</v>
      </c>
      <c r="C10" s="7">
        <f>VLOOKUP(A10,'[1]100m'!$A$6:$T$85,5,FALSE)</f>
        <v>4</v>
      </c>
      <c r="D10" s="7" t="str">
        <f>VLOOKUP(A10,'[1]100m'!$A$6:$T$85,7,FALSE)</f>
        <v/>
      </c>
      <c r="E10" s="7">
        <f>VLOOKUP(A10,'[1]100m'!$A$6:$T$85,10,FALSE)</f>
        <v>16</v>
      </c>
      <c r="F10" s="7" t="str">
        <f>VLOOKUP(A10,'[1]100m'!$A$6:$T$85,12,FALSE)</f>
        <v>Jan GRYGAR</v>
      </c>
      <c r="G10" s="7" t="str">
        <f>VLOOKUP(A10,'[1]100m'!$A$6:$T$85,13,FALSE)</f>
        <v>Frýdek</v>
      </c>
      <c r="H10" s="8">
        <f>VLOOKUP(A10,'[1]100m'!$A$6:$T$85,14,FALSE)</f>
        <v>17.34</v>
      </c>
      <c r="I10" s="8">
        <f>VLOOKUP(A10,'[1]100m'!$A$6:$T$85,15,FALSE)</f>
        <v>99.99</v>
      </c>
      <c r="J10" s="8">
        <f>VLOOKUP(A10,'[1]100m'!$A$6:$T$85,16,FALSE)</f>
        <v>17.34</v>
      </c>
    </row>
    <row r="11" spans="1:10">
      <c r="A11">
        <v>6</v>
      </c>
      <c r="B11" s="7">
        <f>VLOOKUP(A11,'[1]100m'!$A$6:$T$85,3,FALSE)</f>
        <v>6</v>
      </c>
      <c r="C11" s="7">
        <f>VLOOKUP(A11,'[1]100m'!$A$6:$T$85,5,FALSE)</f>
        <v>5</v>
      </c>
      <c r="D11" s="7" t="str">
        <f>VLOOKUP(A11,'[1]100m'!$A$6:$T$85,7,FALSE)</f>
        <v/>
      </c>
      <c r="E11" s="7">
        <f>VLOOKUP(A11,'[1]100m'!$A$6:$T$85,10,FALSE)</f>
        <v>57</v>
      </c>
      <c r="F11" s="7" t="str">
        <f>VLOOKUP(A11,'[1]100m'!$A$6:$T$85,12,FALSE)</f>
        <v>Roman ŠTĚPÁN</v>
      </c>
      <c r="G11" s="7" t="str">
        <f>VLOOKUP(A11,'[1]100m'!$A$6:$T$85,13,FALSE)</f>
        <v>Hněvošice</v>
      </c>
      <c r="H11" s="8">
        <f>VLOOKUP(A11,'[1]100m'!$A$6:$T$85,14,FALSE)</f>
        <v>17.489999999999998</v>
      </c>
      <c r="I11" s="8">
        <f>VLOOKUP(A11,'[1]100m'!$A$6:$T$85,15,FALSE)</f>
        <v>17.48</v>
      </c>
      <c r="J11" s="8">
        <f>VLOOKUP(A11,'[1]100m'!$A$6:$T$85,16,FALSE)</f>
        <v>17.48</v>
      </c>
    </row>
    <row r="12" spans="1:10">
      <c r="A12">
        <v>7</v>
      </c>
      <c r="B12" s="7">
        <f>VLOOKUP(A12,'[1]100m'!$A$6:$T$85,3,FALSE)</f>
        <v>7</v>
      </c>
      <c r="C12" s="7">
        <f>VLOOKUP(A12,'[1]100m'!$A$6:$T$85,5,FALSE)</f>
        <v>6</v>
      </c>
      <c r="D12" s="7" t="str">
        <f>VLOOKUP(A12,'[1]100m'!$A$6:$T$85,7,FALSE)</f>
        <v/>
      </c>
      <c r="E12" s="7">
        <f>VLOOKUP(A12,'[1]100m'!$A$6:$T$85,10,FALSE)</f>
        <v>72</v>
      </c>
      <c r="F12" s="7" t="str">
        <f>VLOOKUP(A12,'[1]100m'!$A$6:$T$85,12,FALSE)</f>
        <v>Jan KUBĚNA</v>
      </c>
      <c r="G12" s="7" t="str">
        <f>VLOOKUP(A12,'[1]100m'!$A$6:$T$85,13,FALSE)</f>
        <v>Závišice</v>
      </c>
      <c r="H12" s="8">
        <f>VLOOKUP(A12,'[1]100m'!$A$6:$T$85,14,FALSE)</f>
        <v>17.559999999999999</v>
      </c>
      <c r="I12" s="8">
        <f>VLOOKUP(A12,'[1]100m'!$A$6:$T$85,15,FALSE)</f>
        <v>38.409999999999997</v>
      </c>
      <c r="J12" s="8">
        <f>VLOOKUP(A12,'[1]100m'!$A$6:$T$85,16,FALSE)</f>
        <v>17.559999999999999</v>
      </c>
    </row>
    <row r="13" spans="1:10">
      <c r="A13">
        <v>8</v>
      </c>
      <c r="B13" s="7">
        <f>VLOOKUP(A13,'[1]100m'!$A$6:$T$85,3,FALSE)</f>
        <v>8</v>
      </c>
      <c r="C13" s="7">
        <f>VLOOKUP(A13,'[1]100m'!$A$6:$T$85,5,FALSE)</f>
        <v>7</v>
      </c>
      <c r="D13" s="7" t="str">
        <f>VLOOKUP(A13,'[1]100m'!$A$6:$T$85,7,FALSE)</f>
        <v/>
      </c>
      <c r="E13" s="7">
        <f>VLOOKUP(A13,'[1]100m'!$A$6:$T$85,10,FALSE)</f>
        <v>93</v>
      </c>
      <c r="F13" s="7" t="str">
        <f>VLOOKUP(A13,'[1]100m'!$A$6:$T$85,12,FALSE)</f>
        <v>Miroslav ARVAI</v>
      </c>
      <c r="G13" s="7" t="str">
        <f>VLOOKUP(A13,'[1]100m'!$A$6:$T$85,13,FALSE)</f>
        <v>Michálkovice</v>
      </c>
      <c r="H13" s="8">
        <f>VLOOKUP(A13,'[1]100m'!$A$6:$T$85,14,FALSE)</f>
        <v>17.57</v>
      </c>
      <c r="I13" s="8">
        <f>VLOOKUP(A13,'[1]100m'!$A$6:$T$85,15,FALSE)</f>
        <v>99.99</v>
      </c>
      <c r="J13" s="8">
        <f>VLOOKUP(A13,'[1]100m'!$A$6:$T$85,16,FALSE)</f>
        <v>17.57</v>
      </c>
    </row>
    <row r="14" spans="1:10">
      <c r="A14">
        <v>9</v>
      </c>
      <c r="B14" s="7">
        <f>VLOOKUP(A14,'[1]100m'!$A$6:$T$85,3,FALSE)</f>
        <v>9</v>
      </c>
      <c r="C14" s="7">
        <f>VLOOKUP(A14,'[1]100m'!$A$6:$T$85,5,FALSE)</f>
        <v>8</v>
      </c>
      <c r="D14" s="7" t="str">
        <f>VLOOKUP(A14,'[1]100m'!$A$6:$T$85,7,FALSE)</f>
        <v/>
      </c>
      <c r="E14" s="7">
        <f>VLOOKUP(A14,'[1]100m'!$A$6:$T$85,10,FALSE)</f>
        <v>56</v>
      </c>
      <c r="F14" s="7" t="str">
        <f>VLOOKUP(A14,'[1]100m'!$A$6:$T$85,12,FALSE)</f>
        <v>Vladimír ŠENK</v>
      </c>
      <c r="G14" s="7" t="str">
        <f>VLOOKUP(A14,'[1]100m'!$A$6:$T$85,13,FALSE)</f>
        <v>Hněvošice</v>
      </c>
      <c r="H14" s="8">
        <f>VLOOKUP(A14,'[1]100m'!$A$6:$T$85,14,FALSE)</f>
        <v>18.75</v>
      </c>
      <c r="I14" s="8">
        <f>VLOOKUP(A14,'[1]100m'!$A$6:$T$85,15,FALSE)</f>
        <v>17.68</v>
      </c>
      <c r="J14" s="8">
        <f>VLOOKUP(A14,'[1]100m'!$A$6:$T$85,16,FALSE)</f>
        <v>17.68</v>
      </c>
    </row>
    <row r="15" spans="1:10">
      <c r="A15">
        <v>10</v>
      </c>
      <c r="B15" s="7">
        <f>VLOOKUP(A15,'[1]100m'!$A$6:$T$85,3,FALSE)</f>
        <v>10</v>
      </c>
      <c r="C15" s="7" t="str">
        <f>VLOOKUP(A15,'[1]100m'!$A$6:$T$85,5,FALSE)</f>
        <v/>
      </c>
      <c r="D15" s="7">
        <f>VLOOKUP(A15,'[1]100m'!$A$6:$T$85,7,FALSE)</f>
        <v>2</v>
      </c>
      <c r="E15" s="7">
        <f>VLOOKUP(A15,'[1]100m'!$A$6:$T$85,10,FALSE)</f>
        <v>68</v>
      </c>
      <c r="F15" s="7" t="str">
        <f>VLOOKUP(A15,'[1]100m'!$A$6:$T$85,12,FALSE)</f>
        <v>Tomáš WEIDINGER</v>
      </c>
      <c r="G15" s="7" t="str">
        <f>VLOOKUP(A15,'[1]100m'!$A$6:$T$85,13,FALSE)</f>
        <v>Bludov</v>
      </c>
      <c r="H15" s="8">
        <f>VLOOKUP(A15,'[1]100m'!$A$6:$T$85,14,FALSE)</f>
        <v>18.43</v>
      </c>
      <c r="I15" s="8">
        <f>VLOOKUP(A15,'[1]100m'!$A$6:$T$85,15,FALSE)</f>
        <v>17.82</v>
      </c>
      <c r="J15" s="8">
        <f>VLOOKUP(A15,'[1]100m'!$A$6:$T$85,16,FALSE)</f>
        <v>17.82</v>
      </c>
    </row>
    <row r="16" spans="1:10">
      <c r="A16">
        <v>11</v>
      </c>
      <c r="B16" s="7">
        <f>VLOOKUP(A16,'[1]100m'!$A$6:$T$85,3,FALSE)</f>
        <v>11</v>
      </c>
      <c r="C16" s="7" t="str">
        <f>VLOOKUP(A16,'[1]100m'!$A$6:$T$85,5,FALSE)</f>
        <v/>
      </c>
      <c r="D16" s="7">
        <f>VLOOKUP(A16,'[1]100m'!$A$6:$T$85,7,FALSE)</f>
        <v>3</v>
      </c>
      <c r="E16" s="7">
        <f>VLOOKUP(A16,'[1]100m'!$A$6:$T$85,10,FALSE)</f>
        <v>27</v>
      </c>
      <c r="F16" s="7" t="str">
        <f>VLOOKUP(A16,'[1]100m'!$A$6:$T$85,12,FALSE)</f>
        <v>Petr KLVAŇA</v>
      </c>
      <c r="G16" s="7" t="str">
        <f>VLOOKUP(A16,'[1]100m'!$A$6:$T$85,13,FALSE)</f>
        <v>Jindřichov</v>
      </c>
      <c r="H16" s="8">
        <f>VLOOKUP(A16,'[1]100m'!$A$6:$T$85,14,FALSE)</f>
        <v>17.88</v>
      </c>
      <c r="I16" s="8">
        <f>VLOOKUP(A16,'[1]100m'!$A$6:$T$85,15,FALSE)</f>
        <v>22.77</v>
      </c>
      <c r="J16" s="8">
        <f>VLOOKUP(A16,'[1]100m'!$A$6:$T$85,16,FALSE)</f>
        <v>17.88</v>
      </c>
    </row>
    <row r="17" spans="1:10">
      <c r="A17">
        <v>12</v>
      </c>
      <c r="B17" s="7">
        <f>VLOOKUP(A17,'[1]100m'!$A$6:$T$85,3,FALSE)</f>
        <v>12</v>
      </c>
      <c r="C17" s="7" t="str">
        <f>VLOOKUP(A17,'[1]100m'!$A$6:$T$85,5,FALSE)</f>
        <v/>
      </c>
      <c r="D17" s="7">
        <f>VLOOKUP(A17,'[1]100m'!$A$6:$T$85,7,FALSE)</f>
        <v>4</v>
      </c>
      <c r="E17" s="7">
        <f>VLOOKUP(A17,'[1]100m'!$A$6:$T$85,10,FALSE)</f>
        <v>88</v>
      </c>
      <c r="F17" s="7" t="str">
        <f>VLOOKUP(A17,'[1]100m'!$A$6:$T$85,12,FALSE)</f>
        <v>Zdeněk HLAVINKA</v>
      </c>
      <c r="G17" s="7" t="str">
        <f>VLOOKUP(A17,'[1]100m'!$A$6:$T$85,13,FALSE)</f>
        <v>Ludéřov</v>
      </c>
      <c r="H17" s="8">
        <f>VLOOKUP(A17,'[1]100m'!$A$6:$T$85,14,FALSE)</f>
        <v>18.14</v>
      </c>
      <c r="I17" s="8">
        <f>VLOOKUP(A17,'[1]100m'!$A$6:$T$85,15,FALSE)</f>
        <v>17.920000000000002</v>
      </c>
      <c r="J17" s="8">
        <f>VLOOKUP(A17,'[1]100m'!$A$6:$T$85,16,FALSE)</f>
        <v>17.920000000000002</v>
      </c>
    </row>
    <row r="18" spans="1:10">
      <c r="A18">
        <v>13</v>
      </c>
      <c r="B18" s="110">
        <f>VLOOKUP(A18,'[1]100m'!$A$6:$T$85,3,FALSE)</f>
        <v>13</v>
      </c>
      <c r="C18" s="110">
        <f>VLOOKUP(A18,'[1]100m'!$A$6:$T$85,5,FALSE)</f>
        <v>9</v>
      </c>
      <c r="D18" s="110" t="str">
        <f>VLOOKUP(A18,'[1]100m'!$A$6:$T$85,7,FALSE)</f>
        <v/>
      </c>
      <c r="E18" s="110">
        <f>VLOOKUP(A18,'[1]100m'!$A$6:$T$85,10,FALSE)</f>
        <v>36</v>
      </c>
      <c r="F18" s="110" t="str">
        <f>VLOOKUP(A18,'[1]100m'!$A$6:$T$85,12,FALSE)</f>
        <v>David STANĚK</v>
      </c>
      <c r="G18" s="110" t="str">
        <f>VLOOKUP(A18,'[1]100m'!$A$6:$T$85,13,FALSE)</f>
        <v>Karviná - Louky</v>
      </c>
      <c r="H18" s="111">
        <f>VLOOKUP(A18,'[1]100m'!$A$6:$T$85,14,FALSE)</f>
        <v>17.96</v>
      </c>
      <c r="I18" s="111">
        <f>VLOOKUP(A18,'[1]100m'!$A$6:$T$85,15,FALSE)</f>
        <v>21.58</v>
      </c>
      <c r="J18" s="111">
        <f>VLOOKUP(A18,'[1]100m'!$A$6:$T$85,16,FALSE)</f>
        <v>17.96</v>
      </c>
    </row>
    <row r="19" spans="1:10">
      <c r="A19">
        <v>14</v>
      </c>
      <c r="B19" s="7">
        <f>VLOOKUP(A19,'[1]100m'!$A$6:$T$85,3,FALSE)</f>
        <v>14</v>
      </c>
      <c r="C19" s="7">
        <f>VLOOKUP(A19,'[1]100m'!$A$6:$T$85,5,FALSE)</f>
        <v>10</v>
      </c>
      <c r="D19" s="7" t="str">
        <f>VLOOKUP(A19,'[1]100m'!$A$6:$T$85,7,FALSE)</f>
        <v/>
      </c>
      <c r="E19" s="7">
        <f>VLOOKUP(A19,'[1]100m'!$A$6:$T$85,10,FALSE)</f>
        <v>59</v>
      </c>
      <c r="F19" s="7" t="str">
        <f>VLOOKUP(A19,'[1]100m'!$A$6:$T$85,12,FALSE)</f>
        <v>Daniel SEDLÁK</v>
      </c>
      <c r="G19" s="7" t="str">
        <f>VLOOKUP(A19,'[1]100m'!$A$6:$T$85,13,FALSE)</f>
        <v>Hněvošice</v>
      </c>
      <c r="H19" s="8">
        <f>VLOOKUP(A19,'[1]100m'!$A$6:$T$85,14,FALSE)</f>
        <v>17.989999999999998</v>
      </c>
      <c r="I19" s="8">
        <f>VLOOKUP(A19,'[1]100m'!$A$6:$T$85,15,FALSE)</f>
        <v>99.99</v>
      </c>
      <c r="J19" s="8">
        <f>VLOOKUP(A19,'[1]100m'!$A$6:$T$85,16,FALSE)</f>
        <v>17.989999999999998</v>
      </c>
    </row>
    <row r="20" spans="1:10">
      <c r="A20">
        <v>15</v>
      </c>
      <c r="B20" s="7">
        <f>VLOOKUP(A20,'[1]100m'!$A$6:$T$85,3,FALSE)</f>
        <v>15</v>
      </c>
      <c r="C20" s="7" t="str">
        <f>VLOOKUP(A20,'[1]100m'!$A$6:$T$85,5,FALSE)</f>
        <v/>
      </c>
      <c r="D20" s="7">
        <f>VLOOKUP(A20,'[1]100m'!$A$6:$T$85,7,FALSE)</f>
        <v>5</v>
      </c>
      <c r="E20" s="7">
        <f>VLOOKUP(A20,'[1]100m'!$A$6:$T$85,10,FALSE)</f>
        <v>28</v>
      </c>
      <c r="F20" s="7" t="str">
        <f>VLOOKUP(A20,'[1]100m'!$A$6:$T$85,12,FALSE)</f>
        <v>Jakub ANDRÝSEK</v>
      </c>
      <c r="G20" s="7" t="str">
        <f>VLOOKUP(A20,'[1]100m'!$A$6:$T$85,13,FALSE)</f>
        <v>Jindřichov</v>
      </c>
      <c r="H20" s="8">
        <f>VLOOKUP(A20,'[1]100m'!$A$6:$T$85,14,FALSE)</f>
        <v>18.55</v>
      </c>
      <c r="I20" s="8">
        <f>VLOOKUP(A20,'[1]100m'!$A$6:$T$85,15,FALSE)</f>
        <v>18.079999999999998</v>
      </c>
      <c r="J20" s="8">
        <f>VLOOKUP(A20,'[1]100m'!$A$6:$T$85,16,FALSE)</f>
        <v>18.079999999999998</v>
      </c>
    </row>
    <row r="21" spans="1:10">
      <c r="A21">
        <v>16</v>
      </c>
      <c r="B21" s="7">
        <f>VLOOKUP(A21,'[1]100m'!$A$6:$T$85,3,FALSE)</f>
        <v>16</v>
      </c>
      <c r="C21" s="7">
        <f>VLOOKUP(A21,'[1]100m'!$A$6:$T$85,5,FALSE)</f>
        <v>11</v>
      </c>
      <c r="D21" s="7" t="str">
        <f>VLOOKUP(A21,'[1]100m'!$A$6:$T$85,7,FALSE)</f>
        <v/>
      </c>
      <c r="E21" s="7">
        <f>VLOOKUP(A21,'[1]100m'!$A$6:$T$85,10,FALSE)</f>
        <v>73</v>
      </c>
      <c r="F21" s="7" t="str">
        <f>VLOOKUP(A21,'[1]100m'!$A$6:$T$85,12,FALSE)</f>
        <v>Tomáš HRABOVSKÝ</v>
      </c>
      <c r="G21" s="7" t="str">
        <f>VLOOKUP(A21,'[1]100m'!$A$6:$T$85,13,FALSE)</f>
        <v>Závišice</v>
      </c>
      <c r="H21" s="8">
        <f>VLOOKUP(A21,'[1]100m'!$A$6:$T$85,14,FALSE)</f>
        <v>18.34</v>
      </c>
      <c r="I21" s="8">
        <f>VLOOKUP(A21,'[1]100m'!$A$6:$T$85,15,FALSE)</f>
        <v>18.170000000000002</v>
      </c>
      <c r="J21" s="8">
        <f>VLOOKUP(A21,'[1]100m'!$A$6:$T$85,16,FALSE)</f>
        <v>18.170000000000002</v>
      </c>
    </row>
    <row r="22" spans="1:10">
      <c r="A22">
        <v>17</v>
      </c>
      <c r="B22" s="7">
        <f>VLOOKUP(A22,'[1]100m'!$A$6:$T$85,3,FALSE)</f>
        <v>17</v>
      </c>
      <c r="C22" s="7" t="str">
        <f>VLOOKUP(A22,'[1]100m'!$A$6:$T$85,5,FALSE)</f>
        <v/>
      </c>
      <c r="D22" s="7">
        <f>VLOOKUP(A22,'[1]100m'!$A$6:$T$85,7,FALSE)</f>
        <v>6</v>
      </c>
      <c r="E22" s="7">
        <f>VLOOKUP(A22,'[1]100m'!$A$6:$T$85,10,FALSE)</f>
        <v>82</v>
      </c>
      <c r="F22" s="7" t="str">
        <f>VLOOKUP(A22,'[1]100m'!$A$6:$T$85,12,FALSE)</f>
        <v>Pavel NAVRÁTIL</v>
      </c>
      <c r="G22" s="7" t="str">
        <f>VLOOKUP(A22,'[1]100m'!$A$6:$T$85,13,FALSE)</f>
        <v>Ludéřov</v>
      </c>
      <c r="H22" s="8">
        <f>VLOOKUP(A22,'[1]100m'!$A$6:$T$85,14,FALSE)</f>
        <v>19.260000000000002</v>
      </c>
      <c r="I22" s="8">
        <f>VLOOKUP(A22,'[1]100m'!$A$6:$T$85,15,FALSE)</f>
        <v>18.190000000000001</v>
      </c>
      <c r="J22" s="8">
        <f>VLOOKUP(A22,'[1]100m'!$A$6:$T$85,16,FALSE)</f>
        <v>18.190000000000001</v>
      </c>
    </row>
    <row r="23" spans="1:10">
      <c r="A23">
        <v>18</v>
      </c>
      <c r="B23" s="7">
        <f>VLOOKUP(A23,'[1]100m'!$A$6:$T$85,3,FALSE)</f>
        <v>18</v>
      </c>
      <c r="C23" s="7" t="str">
        <f>VLOOKUP(A23,'[1]100m'!$A$6:$T$85,5,FALSE)</f>
        <v/>
      </c>
      <c r="D23" s="7">
        <f>VLOOKUP(A23,'[1]100m'!$A$6:$T$85,7,FALSE)</f>
        <v>7</v>
      </c>
      <c r="E23" s="7">
        <f>VLOOKUP(A23,'[1]100m'!$A$6:$T$85,10,FALSE)</f>
        <v>66</v>
      </c>
      <c r="F23" s="7" t="str">
        <f>VLOOKUP(A23,'[1]100m'!$A$6:$T$85,12,FALSE)</f>
        <v>Tomáš RIEDL</v>
      </c>
      <c r="G23" s="7" t="str">
        <f>VLOOKUP(A23,'[1]100m'!$A$6:$T$85,13,FALSE)</f>
        <v>Bludov</v>
      </c>
      <c r="H23" s="8">
        <f>VLOOKUP(A23,'[1]100m'!$A$6:$T$85,14,FALSE)</f>
        <v>18.22</v>
      </c>
      <c r="I23" s="8">
        <f>VLOOKUP(A23,'[1]100m'!$A$6:$T$85,15,FALSE)</f>
        <v>19.91</v>
      </c>
      <c r="J23" s="8">
        <f>VLOOKUP(A23,'[1]100m'!$A$6:$T$85,16,FALSE)</f>
        <v>18.22</v>
      </c>
    </row>
    <row r="24" spans="1:10">
      <c r="A24">
        <v>19</v>
      </c>
      <c r="B24" s="110">
        <f>VLOOKUP(A24,'[1]100m'!$A$6:$T$85,3,FALSE)</f>
        <v>19</v>
      </c>
      <c r="C24" s="110">
        <f>VLOOKUP(A24,'[1]100m'!$A$6:$T$85,5,FALSE)</f>
        <v>12</v>
      </c>
      <c r="D24" s="110" t="str">
        <f>VLOOKUP(A24,'[1]100m'!$A$6:$T$85,7,FALSE)</f>
        <v/>
      </c>
      <c r="E24" s="110">
        <f>VLOOKUP(A24,'[1]100m'!$A$6:$T$85,10,FALSE)</f>
        <v>38</v>
      </c>
      <c r="F24" s="110" t="str">
        <f>VLOOKUP(A24,'[1]100m'!$A$6:$T$85,12,FALSE)</f>
        <v>Daniel JOBA</v>
      </c>
      <c r="G24" s="110" t="str">
        <f>VLOOKUP(A24,'[1]100m'!$A$6:$T$85,13,FALSE)</f>
        <v>Karviná - Louky</v>
      </c>
      <c r="H24" s="111">
        <f>VLOOKUP(A24,'[1]100m'!$A$6:$T$85,14,FALSE)</f>
        <v>18.75</v>
      </c>
      <c r="I24" s="111">
        <f>VLOOKUP(A24,'[1]100m'!$A$6:$T$85,15,FALSE)</f>
        <v>18.260000000000002</v>
      </c>
      <c r="J24" s="111">
        <f>VLOOKUP(A24,'[1]100m'!$A$6:$T$85,16,FALSE)</f>
        <v>18.260000000000002</v>
      </c>
    </row>
    <row r="25" spans="1:10">
      <c r="A25">
        <v>20</v>
      </c>
      <c r="B25" s="7">
        <f>VLOOKUP(A25,'[1]100m'!$A$6:$T$85,3,FALSE)</f>
        <v>20</v>
      </c>
      <c r="C25" s="7" t="str">
        <f>VLOOKUP(A25,'[1]100m'!$A$6:$T$85,5,FALSE)</f>
        <v/>
      </c>
      <c r="D25" s="7">
        <f>VLOOKUP(A25,'[1]100m'!$A$6:$T$85,7,FALSE)</f>
        <v>8</v>
      </c>
      <c r="E25" s="7">
        <f>VLOOKUP(A25,'[1]100m'!$A$6:$T$85,10,FALSE)</f>
        <v>43</v>
      </c>
      <c r="F25" s="7" t="str">
        <f>VLOOKUP(A25,'[1]100m'!$A$6:$T$85,12,FALSE)</f>
        <v>Martin BARTOŠ</v>
      </c>
      <c r="G25" s="7" t="str">
        <f>VLOOKUP(A25,'[1]100m'!$A$6:$T$85,13,FALSE)</f>
        <v>Domamyslice</v>
      </c>
      <c r="H25" s="8">
        <f>VLOOKUP(A25,'[1]100m'!$A$6:$T$85,14,FALSE)</f>
        <v>18.809999999999999</v>
      </c>
      <c r="I25" s="8">
        <f>VLOOKUP(A25,'[1]100m'!$A$6:$T$85,15,FALSE)</f>
        <v>18.38</v>
      </c>
      <c r="J25" s="8">
        <f>VLOOKUP(A25,'[1]100m'!$A$6:$T$85,16,FALSE)</f>
        <v>18.38</v>
      </c>
    </row>
    <row r="26" spans="1:10">
      <c r="A26">
        <v>21</v>
      </c>
      <c r="B26" s="7">
        <f>VLOOKUP(A26,'[1]100m'!$A$6:$T$85,3,FALSE)</f>
        <v>21</v>
      </c>
      <c r="C26" s="7">
        <f>VLOOKUP(A26,'[1]100m'!$A$6:$T$85,5,FALSE)</f>
        <v>13</v>
      </c>
      <c r="D26" s="7" t="str">
        <f>VLOOKUP(A26,'[1]100m'!$A$6:$T$85,7,FALSE)</f>
        <v/>
      </c>
      <c r="E26" s="7">
        <f>VLOOKUP(A26,'[1]100m'!$A$6:$T$85,10,FALSE)</f>
        <v>54</v>
      </c>
      <c r="F26" s="7" t="str">
        <f>VLOOKUP(A26,'[1]100m'!$A$6:$T$85,12,FALSE)</f>
        <v>Bohdan SROKA</v>
      </c>
      <c r="G26" s="7" t="str">
        <f>VLOOKUP(A26,'[1]100m'!$A$6:$T$85,13,FALSE)</f>
        <v>Hněvošice</v>
      </c>
      <c r="H26" s="8">
        <f>VLOOKUP(A26,'[1]100m'!$A$6:$T$85,14,FALSE)</f>
        <v>18.39</v>
      </c>
      <c r="I26" s="8">
        <f>VLOOKUP(A26,'[1]100m'!$A$6:$T$85,15,FALSE)</f>
        <v>99.99</v>
      </c>
      <c r="J26" s="8">
        <f>VLOOKUP(A26,'[1]100m'!$A$6:$T$85,16,FALSE)</f>
        <v>18.39</v>
      </c>
    </row>
    <row r="27" spans="1:10">
      <c r="A27">
        <v>22</v>
      </c>
      <c r="B27" s="7">
        <f>VLOOKUP(A27,'[1]100m'!$A$6:$T$85,3,FALSE)</f>
        <v>22</v>
      </c>
      <c r="C27" s="7">
        <f>VLOOKUP(A27,'[1]100m'!$A$6:$T$85,5,FALSE)</f>
        <v>14</v>
      </c>
      <c r="D27" s="7" t="str">
        <f>VLOOKUP(A27,'[1]100m'!$A$6:$T$85,7,FALSE)</f>
        <v/>
      </c>
      <c r="E27" s="7">
        <f>VLOOKUP(A27,'[1]100m'!$A$6:$T$85,10,FALSE)</f>
        <v>100</v>
      </c>
      <c r="F27" s="7" t="str">
        <f>VLOOKUP(A27,'[1]100m'!$A$6:$T$85,12,FALSE)</f>
        <v>Lukáš BRIM</v>
      </c>
      <c r="G27" s="7" t="str">
        <f>VLOOKUP(A27,'[1]100m'!$A$6:$T$85,13,FALSE)</f>
        <v>Michálkovice</v>
      </c>
      <c r="H27" s="8">
        <f>VLOOKUP(A27,'[1]100m'!$A$6:$T$85,14,FALSE)</f>
        <v>18.399999999999999</v>
      </c>
      <c r="I27" s="8">
        <f>VLOOKUP(A27,'[1]100m'!$A$6:$T$85,15,FALSE)</f>
        <v>21.48</v>
      </c>
      <c r="J27" s="8">
        <f>VLOOKUP(A27,'[1]100m'!$A$6:$T$85,16,FALSE)</f>
        <v>18.399999999999999</v>
      </c>
    </row>
    <row r="28" spans="1:10">
      <c r="A28">
        <v>23</v>
      </c>
      <c r="B28" s="110">
        <f>VLOOKUP(A28,'[1]100m'!$A$6:$T$85,3,FALSE)</f>
        <v>23</v>
      </c>
      <c r="C28" s="110">
        <f>VLOOKUP(A28,'[1]100m'!$A$6:$T$85,5,FALSE)</f>
        <v>15</v>
      </c>
      <c r="D28" s="110" t="str">
        <f>VLOOKUP(A28,'[1]100m'!$A$6:$T$85,7,FALSE)</f>
        <v/>
      </c>
      <c r="E28" s="110">
        <f>VLOOKUP(A28,'[1]100m'!$A$6:$T$85,10,FALSE)</f>
        <v>35</v>
      </c>
      <c r="F28" s="110" t="str">
        <f>VLOOKUP(A28,'[1]100m'!$A$6:$T$85,12,FALSE)</f>
        <v>Jiří CHROBOK</v>
      </c>
      <c r="G28" s="110" t="str">
        <f>VLOOKUP(A28,'[1]100m'!$A$6:$T$85,13,FALSE)</f>
        <v>Karviná - Louky</v>
      </c>
      <c r="H28" s="111">
        <f>VLOOKUP(A28,'[1]100m'!$A$6:$T$85,14,FALSE)</f>
        <v>19</v>
      </c>
      <c r="I28" s="111">
        <f>VLOOKUP(A28,'[1]100m'!$A$6:$T$85,15,FALSE)</f>
        <v>18.420000000000002</v>
      </c>
      <c r="J28" s="111">
        <f>VLOOKUP(A28,'[1]100m'!$A$6:$T$85,16,FALSE)</f>
        <v>18.420000000000002</v>
      </c>
    </row>
    <row r="29" spans="1:10">
      <c r="A29">
        <v>24</v>
      </c>
      <c r="B29" s="7">
        <f>VLOOKUP(A29,'[1]100m'!$A$6:$T$85,3,FALSE)</f>
        <v>24</v>
      </c>
      <c r="C29" s="7">
        <f>VLOOKUP(A29,'[1]100m'!$A$6:$T$85,5,FALSE)</f>
        <v>16</v>
      </c>
      <c r="D29" s="7" t="str">
        <f>VLOOKUP(A29,'[1]100m'!$A$6:$T$85,7,FALSE)</f>
        <v/>
      </c>
      <c r="E29" s="7">
        <f>VLOOKUP(A29,'[1]100m'!$A$6:$T$85,10,FALSE)</f>
        <v>12</v>
      </c>
      <c r="F29" s="7" t="str">
        <f>VLOOKUP(A29,'[1]100m'!$A$6:$T$85,12,FALSE)</f>
        <v>Josef KRPEC</v>
      </c>
      <c r="G29" s="7" t="str">
        <f>VLOOKUP(A29,'[1]100m'!$A$6:$T$85,13,FALSE)</f>
        <v>Frýdek</v>
      </c>
      <c r="H29" s="8">
        <f>VLOOKUP(A29,'[1]100m'!$A$6:$T$85,14,FALSE)</f>
        <v>18.440000000000001</v>
      </c>
      <c r="I29" s="8">
        <f>VLOOKUP(A29,'[1]100m'!$A$6:$T$85,15,FALSE)</f>
        <v>19.48</v>
      </c>
      <c r="J29" s="8">
        <f>VLOOKUP(A29,'[1]100m'!$A$6:$T$85,16,FALSE)</f>
        <v>18.440000000000001</v>
      </c>
    </row>
    <row r="30" spans="1:10">
      <c r="A30">
        <v>25</v>
      </c>
      <c r="B30" s="7">
        <f>VLOOKUP(A30,'[1]100m'!$A$6:$T$85,3,FALSE)</f>
        <v>25</v>
      </c>
      <c r="C30" s="7">
        <f>VLOOKUP(A30,'[1]100m'!$A$6:$T$85,5,FALSE)</f>
        <v>17</v>
      </c>
      <c r="D30" s="7" t="str">
        <f>VLOOKUP(A30,'[1]100m'!$A$6:$T$85,7,FALSE)</f>
        <v/>
      </c>
      <c r="E30" s="7">
        <f>VLOOKUP(A30,'[1]100m'!$A$6:$T$85,10,FALSE)</f>
        <v>15</v>
      </c>
      <c r="F30" s="7" t="str">
        <f>VLOOKUP(A30,'[1]100m'!$A$6:$T$85,12,FALSE)</f>
        <v>Richard ALEXOVIČ</v>
      </c>
      <c r="G30" s="7" t="str">
        <f>VLOOKUP(A30,'[1]100m'!$A$6:$T$85,13,FALSE)</f>
        <v>Frýdek</v>
      </c>
      <c r="H30" s="8">
        <f>VLOOKUP(A30,'[1]100m'!$A$6:$T$85,14,FALSE)</f>
        <v>19.21</v>
      </c>
      <c r="I30" s="8">
        <f>VLOOKUP(A30,'[1]100m'!$A$6:$T$85,15,FALSE)</f>
        <v>18.45</v>
      </c>
      <c r="J30" s="8">
        <f>VLOOKUP(A30,'[1]100m'!$A$6:$T$85,16,FALSE)</f>
        <v>18.45</v>
      </c>
    </row>
    <row r="31" spans="1:10">
      <c r="A31">
        <v>26</v>
      </c>
      <c r="B31" s="7">
        <f>VLOOKUP(A31,'[1]100m'!$A$6:$T$85,3,FALSE)</f>
        <v>26</v>
      </c>
      <c r="C31" s="7" t="str">
        <f>VLOOKUP(A31,'[1]100m'!$A$6:$T$85,5,FALSE)</f>
        <v/>
      </c>
      <c r="D31" s="7">
        <f>VLOOKUP(A31,'[1]100m'!$A$6:$T$85,7,FALSE)</f>
        <v>9</v>
      </c>
      <c r="E31" s="7">
        <f>VLOOKUP(A31,'[1]100m'!$A$6:$T$85,10,FALSE)</f>
        <v>89</v>
      </c>
      <c r="F31" s="7" t="str">
        <f>VLOOKUP(A31,'[1]100m'!$A$6:$T$85,12,FALSE)</f>
        <v>Michal KUKLA</v>
      </c>
      <c r="G31" s="7" t="str">
        <f>VLOOKUP(A31,'[1]100m'!$A$6:$T$85,13,FALSE)</f>
        <v>Ludéřov</v>
      </c>
      <c r="H31" s="8">
        <f>VLOOKUP(A31,'[1]100m'!$A$6:$T$85,14,FALSE)</f>
        <v>18.670000000000002</v>
      </c>
      <c r="I31" s="8">
        <f>VLOOKUP(A31,'[1]100m'!$A$6:$T$85,15,FALSE)</f>
        <v>18.46</v>
      </c>
      <c r="J31" s="8">
        <f>VLOOKUP(A31,'[1]100m'!$A$6:$T$85,16,FALSE)</f>
        <v>18.46</v>
      </c>
    </row>
    <row r="32" spans="1:10">
      <c r="A32">
        <v>27</v>
      </c>
      <c r="B32" s="110">
        <f>VLOOKUP(A32,'[1]100m'!$A$6:$T$85,3,FALSE)</f>
        <v>27</v>
      </c>
      <c r="C32" s="110">
        <f>VLOOKUP(A32,'[1]100m'!$A$6:$T$85,5,FALSE)</f>
        <v>18</v>
      </c>
      <c r="D32" s="110" t="str">
        <f>VLOOKUP(A32,'[1]100m'!$A$6:$T$85,7,FALSE)</f>
        <v/>
      </c>
      <c r="E32" s="110">
        <f>VLOOKUP(A32,'[1]100m'!$A$6:$T$85,10,FALSE)</f>
        <v>31</v>
      </c>
      <c r="F32" s="110" t="str">
        <f>VLOOKUP(A32,'[1]100m'!$A$6:$T$85,12,FALSE)</f>
        <v>Tomáš ŽÁČEK</v>
      </c>
      <c r="G32" s="110" t="str">
        <f>VLOOKUP(A32,'[1]100m'!$A$6:$T$85,13,FALSE)</f>
        <v>Karviná - Louky</v>
      </c>
      <c r="H32" s="111">
        <f>VLOOKUP(A32,'[1]100m'!$A$6:$T$85,14,FALSE)</f>
        <v>18.54</v>
      </c>
      <c r="I32" s="111">
        <f>VLOOKUP(A32,'[1]100m'!$A$6:$T$85,15,FALSE)</f>
        <v>20.36</v>
      </c>
      <c r="J32" s="111">
        <f>VLOOKUP(A32,'[1]100m'!$A$6:$T$85,16,FALSE)</f>
        <v>18.54</v>
      </c>
    </row>
    <row r="33" spans="1:10">
      <c r="A33">
        <v>28</v>
      </c>
      <c r="B33" s="7">
        <f>VLOOKUP(A33,'[1]100m'!$A$6:$T$85,3,FALSE)</f>
        <v>28</v>
      </c>
      <c r="C33" s="7" t="str">
        <f>VLOOKUP(A33,'[1]100m'!$A$6:$T$85,5,FALSE)</f>
        <v/>
      </c>
      <c r="D33" s="7">
        <f>VLOOKUP(A33,'[1]100m'!$A$6:$T$85,7,FALSE)</f>
        <v>10</v>
      </c>
      <c r="E33" s="7">
        <f>VLOOKUP(A33,'[1]100m'!$A$6:$T$85,10,FALSE)</f>
        <v>87</v>
      </c>
      <c r="F33" s="7" t="str">
        <f>VLOOKUP(A33,'[1]100m'!$A$6:$T$85,12,FALSE)</f>
        <v>Ondřej NAVRÁTIL</v>
      </c>
      <c r="G33" s="7" t="str">
        <f>VLOOKUP(A33,'[1]100m'!$A$6:$T$85,13,FALSE)</f>
        <v>Ludéřov</v>
      </c>
      <c r="H33" s="8">
        <f>VLOOKUP(A33,'[1]100m'!$A$6:$T$85,14,FALSE)</f>
        <v>23.96</v>
      </c>
      <c r="I33" s="8">
        <f>VLOOKUP(A33,'[1]100m'!$A$6:$T$85,15,FALSE)</f>
        <v>18.63</v>
      </c>
      <c r="J33" s="8">
        <f>VLOOKUP(A33,'[1]100m'!$A$6:$T$85,16,FALSE)</f>
        <v>18.63</v>
      </c>
    </row>
    <row r="34" spans="1:10">
      <c r="A34">
        <v>29</v>
      </c>
      <c r="B34" s="7">
        <f>VLOOKUP(A34,'[1]100m'!$A$6:$T$85,3,FALSE)</f>
        <v>29</v>
      </c>
      <c r="C34" s="7" t="str">
        <f>VLOOKUP(A34,'[1]100m'!$A$6:$T$85,5,FALSE)</f>
        <v/>
      </c>
      <c r="D34" s="7">
        <f>VLOOKUP(A34,'[1]100m'!$A$6:$T$85,7,FALSE)</f>
        <v>11</v>
      </c>
      <c r="E34" s="7">
        <f>VLOOKUP(A34,'[1]100m'!$A$6:$T$85,10,FALSE)</f>
        <v>81</v>
      </c>
      <c r="F34" s="7" t="str">
        <f>VLOOKUP(A34,'[1]100m'!$A$6:$T$85,12,FALSE)</f>
        <v>Tomáš PALIČKA</v>
      </c>
      <c r="G34" s="7" t="str">
        <f>VLOOKUP(A34,'[1]100m'!$A$6:$T$85,13,FALSE)</f>
        <v>Ludéřov</v>
      </c>
      <c r="H34" s="8">
        <f>VLOOKUP(A34,'[1]100m'!$A$6:$T$85,14,FALSE)</f>
        <v>18.690000000000001</v>
      </c>
      <c r="I34" s="8">
        <f>VLOOKUP(A34,'[1]100m'!$A$6:$T$85,15,FALSE)</f>
        <v>22.57</v>
      </c>
      <c r="J34" s="8">
        <f>VLOOKUP(A34,'[1]100m'!$A$6:$T$85,16,FALSE)</f>
        <v>18.690000000000001</v>
      </c>
    </row>
    <row r="35" spans="1:10">
      <c r="A35">
        <v>30</v>
      </c>
      <c r="B35" s="7">
        <f>VLOOKUP(A35,'[1]100m'!$A$6:$T$85,3,FALSE)</f>
        <v>30</v>
      </c>
      <c r="C35" s="7">
        <f>VLOOKUP(A35,'[1]100m'!$A$6:$T$85,5,FALSE)</f>
        <v>19</v>
      </c>
      <c r="D35" s="7" t="str">
        <f>VLOOKUP(A35,'[1]100m'!$A$6:$T$85,7,FALSE)</f>
        <v/>
      </c>
      <c r="E35" s="7">
        <f>VLOOKUP(A35,'[1]100m'!$A$6:$T$85,10,FALSE)</f>
        <v>96</v>
      </c>
      <c r="F35" s="7" t="str">
        <f>VLOOKUP(A35,'[1]100m'!$A$6:$T$85,12,FALSE)</f>
        <v>Tomáš HEIDUK</v>
      </c>
      <c r="G35" s="7" t="str">
        <f>VLOOKUP(A35,'[1]100m'!$A$6:$T$85,13,FALSE)</f>
        <v>Michálkovice</v>
      </c>
      <c r="H35" s="8">
        <f>VLOOKUP(A35,'[1]100m'!$A$6:$T$85,14,FALSE)</f>
        <v>19.350000000000001</v>
      </c>
      <c r="I35" s="8">
        <f>VLOOKUP(A35,'[1]100m'!$A$6:$T$85,15,FALSE)</f>
        <v>18.7</v>
      </c>
      <c r="J35" s="8">
        <f>VLOOKUP(A35,'[1]100m'!$A$6:$T$85,16,FALSE)</f>
        <v>18.7</v>
      </c>
    </row>
    <row r="36" spans="1:10">
      <c r="A36">
        <v>31</v>
      </c>
      <c r="B36" s="7">
        <f>VLOOKUP(A36,'[1]100m'!$A$6:$T$85,3,FALSE)</f>
        <v>31</v>
      </c>
      <c r="C36" s="7" t="str">
        <f>VLOOKUP(A36,'[1]100m'!$A$6:$T$85,5,FALSE)</f>
        <v/>
      </c>
      <c r="D36" s="7">
        <f>VLOOKUP(A36,'[1]100m'!$A$6:$T$85,7,FALSE)</f>
        <v>12</v>
      </c>
      <c r="E36" s="7">
        <f>VLOOKUP(A36,'[1]100m'!$A$6:$T$85,10,FALSE)</f>
        <v>64</v>
      </c>
      <c r="F36" s="7" t="str">
        <f>VLOOKUP(A36,'[1]100m'!$A$6:$T$85,12,FALSE)</f>
        <v>Jiří VÉNOS</v>
      </c>
      <c r="G36" s="7" t="str">
        <f>VLOOKUP(A36,'[1]100m'!$A$6:$T$85,13,FALSE)</f>
        <v>Bludov</v>
      </c>
      <c r="H36" s="8">
        <f>VLOOKUP(A36,'[1]100m'!$A$6:$T$85,14,FALSE)</f>
        <v>18.78</v>
      </c>
      <c r="I36" s="8">
        <f>VLOOKUP(A36,'[1]100m'!$A$6:$T$85,15,FALSE)</f>
        <v>99.99</v>
      </c>
      <c r="J36" s="8">
        <f>VLOOKUP(A36,'[1]100m'!$A$6:$T$85,16,FALSE)</f>
        <v>18.78</v>
      </c>
    </row>
    <row r="37" spans="1:10">
      <c r="A37">
        <v>32</v>
      </c>
      <c r="B37" s="110">
        <f>VLOOKUP(A37,'[1]100m'!$A$6:$T$85,3,FALSE)</f>
        <v>32</v>
      </c>
      <c r="C37" s="110">
        <f>VLOOKUP(A37,'[1]100m'!$A$6:$T$85,5,FALSE)</f>
        <v>20</v>
      </c>
      <c r="D37" s="110" t="str">
        <f>VLOOKUP(A37,'[1]100m'!$A$6:$T$85,7,FALSE)</f>
        <v/>
      </c>
      <c r="E37" s="110">
        <f>VLOOKUP(A37,'[1]100m'!$A$6:$T$85,10,FALSE)</f>
        <v>33</v>
      </c>
      <c r="F37" s="110" t="str">
        <f>VLOOKUP(A37,'[1]100m'!$A$6:$T$85,12,FALSE)</f>
        <v>Jakub BRANNÝ</v>
      </c>
      <c r="G37" s="110" t="str">
        <f>VLOOKUP(A37,'[1]100m'!$A$6:$T$85,13,FALSE)</f>
        <v>Karviná - Louky</v>
      </c>
      <c r="H37" s="111">
        <f>VLOOKUP(A37,'[1]100m'!$A$6:$T$85,14,FALSE)</f>
        <v>18.79</v>
      </c>
      <c r="I37" s="111">
        <f>VLOOKUP(A37,'[1]100m'!$A$6:$T$85,15,FALSE)</f>
        <v>19.25</v>
      </c>
      <c r="J37" s="111">
        <f>VLOOKUP(A37,'[1]100m'!$A$6:$T$85,16,FALSE)</f>
        <v>18.79</v>
      </c>
    </row>
    <row r="38" spans="1:10">
      <c r="A38">
        <v>33</v>
      </c>
      <c r="B38" s="7">
        <f>VLOOKUP(A38,'[1]100m'!$A$6:$T$85,3,FALSE)</f>
        <v>33</v>
      </c>
      <c r="C38" s="7" t="str">
        <f>VLOOKUP(A38,'[1]100m'!$A$6:$T$85,5,FALSE)</f>
        <v/>
      </c>
      <c r="D38" s="7">
        <f>VLOOKUP(A38,'[1]100m'!$A$6:$T$85,7,FALSE)</f>
        <v>13</v>
      </c>
      <c r="E38" s="7">
        <f>VLOOKUP(A38,'[1]100m'!$A$6:$T$85,10,FALSE)</f>
        <v>25</v>
      </c>
      <c r="F38" s="7" t="str">
        <f>VLOOKUP(A38,'[1]100m'!$A$6:$T$85,12,FALSE)</f>
        <v>Ondřej KOPEČNÝ</v>
      </c>
      <c r="G38" s="7" t="str">
        <f>VLOOKUP(A38,'[1]100m'!$A$6:$T$85,13,FALSE)</f>
        <v>Jindřichov</v>
      </c>
      <c r="H38" s="8">
        <f>VLOOKUP(A38,'[1]100m'!$A$6:$T$85,14,FALSE)</f>
        <v>22.03</v>
      </c>
      <c r="I38" s="8">
        <f>VLOOKUP(A38,'[1]100m'!$A$6:$T$85,15,FALSE)</f>
        <v>18.82</v>
      </c>
      <c r="J38" s="8">
        <f>VLOOKUP(A38,'[1]100m'!$A$6:$T$85,16,FALSE)</f>
        <v>18.82</v>
      </c>
    </row>
    <row r="39" spans="1:10">
      <c r="A39">
        <v>34</v>
      </c>
      <c r="B39" s="7">
        <f>VLOOKUP(A39,'[1]100m'!$A$6:$T$85,3,FALSE)</f>
        <v>34</v>
      </c>
      <c r="C39" s="7">
        <f>VLOOKUP(A39,'[1]100m'!$A$6:$T$85,5,FALSE)</f>
        <v>21</v>
      </c>
      <c r="D39" s="7" t="str">
        <f>VLOOKUP(A39,'[1]100m'!$A$6:$T$85,7,FALSE)</f>
        <v/>
      </c>
      <c r="E39" s="7">
        <f>VLOOKUP(A39,'[1]100m'!$A$6:$T$85,10,FALSE)</f>
        <v>98</v>
      </c>
      <c r="F39" s="7" t="str">
        <f>VLOOKUP(A39,'[1]100m'!$A$6:$T$85,12,FALSE)</f>
        <v>Dominik PLUSKAL</v>
      </c>
      <c r="G39" s="7" t="str">
        <f>VLOOKUP(A39,'[1]100m'!$A$6:$T$85,13,FALSE)</f>
        <v>Michálkovice</v>
      </c>
      <c r="H39" s="8">
        <f>VLOOKUP(A39,'[1]100m'!$A$6:$T$85,14,FALSE)</f>
        <v>99.99</v>
      </c>
      <c r="I39" s="8">
        <f>VLOOKUP(A39,'[1]100m'!$A$6:$T$85,15,FALSE)</f>
        <v>18.86</v>
      </c>
      <c r="J39" s="8">
        <f>VLOOKUP(A39,'[1]100m'!$A$6:$T$85,16,FALSE)</f>
        <v>18.86</v>
      </c>
    </row>
    <row r="40" spans="1:10">
      <c r="A40">
        <v>35</v>
      </c>
      <c r="B40" s="110">
        <f>VLOOKUP(A40,'[1]100m'!$A$6:$T$85,3,FALSE)</f>
        <v>35</v>
      </c>
      <c r="C40" s="110">
        <f>VLOOKUP(A40,'[1]100m'!$A$6:$T$85,5,FALSE)</f>
        <v>22</v>
      </c>
      <c r="D40" s="110" t="str">
        <f>VLOOKUP(A40,'[1]100m'!$A$6:$T$85,7,FALSE)</f>
        <v/>
      </c>
      <c r="E40" s="110">
        <f>VLOOKUP(A40,'[1]100m'!$A$6:$T$85,10,FALSE)</f>
        <v>32</v>
      </c>
      <c r="F40" s="110" t="str">
        <f>VLOOKUP(A40,'[1]100m'!$A$6:$T$85,12,FALSE)</f>
        <v>Tomáš TRENTIN</v>
      </c>
      <c r="G40" s="110" t="str">
        <f>VLOOKUP(A40,'[1]100m'!$A$6:$T$85,13,FALSE)</f>
        <v>Karviná - Louky</v>
      </c>
      <c r="H40" s="111">
        <f>VLOOKUP(A40,'[1]100m'!$A$6:$T$85,14,FALSE)</f>
        <v>18.88</v>
      </c>
      <c r="I40" s="111">
        <f>VLOOKUP(A40,'[1]100m'!$A$6:$T$85,15,FALSE)</f>
        <v>99.99</v>
      </c>
      <c r="J40" s="111">
        <f>VLOOKUP(A40,'[1]100m'!$A$6:$T$85,16,FALSE)</f>
        <v>18.88</v>
      </c>
    </row>
    <row r="41" spans="1:10">
      <c r="A41">
        <v>36</v>
      </c>
      <c r="B41" s="7">
        <f>VLOOKUP(A41,'[1]100m'!$A$6:$T$85,3,FALSE)</f>
        <v>36</v>
      </c>
      <c r="C41" s="7" t="str">
        <f>VLOOKUP(A41,'[1]100m'!$A$6:$T$85,5,FALSE)</f>
        <v/>
      </c>
      <c r="D41" s="7">
        <f>VLOOKUP(A41,'[1]100m'!$A$6:$T$85,7,FALSE)</f>
        <v>14</v>
      </c>
      <c r="E41" s="7">
        <f>VLOOKUP(A41,'[1]100m'!$A$6:$T$85,10,FALSE)</f>
        <v>21</v>
      </c>
      <c r="F41" s="7" t="str">
        <f>VLOOKUP(A41,'[1]100m'!$A$6:$T$85,12,FALSE)</f>
        <v>Štěpán ŠINDLER</v>
      </c>
      <c r="G41" s="7" t="str">
        <f>VLOOKUP(A41,'[1]100m'!$A$6:$T$85,13,FALSE)</f>
        <v>Jindřichov</v>
      </c>
      <c r="H41" s="8">
        <f>VLOOKUP(A41,'[1]100m'!$A$6:$T$85,14,FALSE)</f>
        <v>19.329999999999998</v>
      </c>
      <c r="I41" s="8">
        <f>VLOOKUP(A41,'[1]100m'!$A$6:$T$85,15,FALSE)</f>
        <v>18.89</v>
      </c>
      <c r="J41" s="8">
        <f>VLOOKUP(A41,'[1]100m'!$A$6:$T$85,16,FALSE)</f>
        <v>18.89</v>
      </c>
    </row>
    <row r="42" spans="1:10">
      <c r="A42">
        <v>37</v>
      </c>
      <c r="B42" s="7">
        <f>VLOOKUP(A42,'[1]100m'!$A$6:$T$85,3,FALSE)</f>
        <v>37</v>
      </c>
      <c r="C42" s="7">
        <f>VLOOKUP(A42,'[1]100m'!$A$6:$T$85,5,FALSE)</f>
        <v>23</v>
      </c>
      <c r="D42" s="7" t="str">
        <f>VLOOKUP(A42,'[1]100m'!$A$6:$T$85,7,FALSE)</f>
        <v/>
      </c>
      <c r="E42" s="7">
        <f>VLOOKUP(A42,'[1]100m'!$A$6:$T$85,10,FALSE)</f>
        <v>13</v>
      </c>
      <c r="F42" s="7" t="str">
        <f>VLOOKUP(A42,'[1]100m'!$A$6:$T$85,12,FALSE)</f>
        <v>Tomáš ŽUROVEC</v>
      </c>
      <c r="G42" s="7" t="str">
        <f>VLOOKUP(A42,'[1]100m'!$A$6:$T$85,13,FALSE)</f>
        <v>Frýdek</v>
      </c>
      <c r="H42" s="8">
        <f>VLOOKUP(A42,'[1]100m'!$A$6:$T$85,14,FALSE)</f>
        <v>18.91</v>
      </c>
      <c r="I42" s="8">
        <f>VLOOKUP(A42,'[1]100m'!$A$6:$T$85,15,FALSE)</f>
        <v>21.4</v>
      </c>
      <c r="J42" s="8">
        <f>VLOOKUP(A42,'[1]100m'!$A$6:$T$85,16,FALSE)</f>
        <v>18.91</v>
      </c>
    </row>
    <row r="43" spans="1:10">
      <c r="A43">
        <v>38</v>
      </c>
      <c r="B43" s="7">
        <f>VLOOKUP(A43,'[1]100m'!$A$6:$T$85,3,FALSE)</f>
        <v>38</v>
      </c>
      <c r="C43" s="7" t="str">
        <f>VLOOKUP(A43,'[1]100m'!$A$6:$T$85,5,FALSE)</f>
        <v/>
      </c>
      <c r="D43" s="7">
        <f>VLOOKUP(A43,'[1]100m'!$A$6:$T$85,7,FALSE)</f>
        <v>15</v>
      </c>
      <c r="E43" s="7">
        <f>VLOOKUP(A43,'[1]100m'!$A$6:$T$85,10,FALSE)</f>
        <v>63</v>
      </c>
      <c r="F43" s="7" t="str">
        <f>VLOOKUP(A43,'[1]100m'!$A$6:$T$85,12,FALSE)</f>
        <v>Martin MACH</v>
      </c>
      <c r="G43" s="7" t="str">
        <f>VLOOKUP(A43,'[1]100m'!$A$6:$T$85,13,FALSE)</f>
        <v>Bludov</v>
      </c>
      <c r="H43" s="8">
        <f>VLOOKUP(A43,'[1]100m'!$A$6:$T$85,14,FALSE)</f>
        <v>19.02</v>
      </c>
      <c r="I43" s="8">
        <f>VLOOKUP(A43,'[1]100m'!$A$6:$T$85,15,FALSE)</f>
        <v>18.920000000000002</v>
      </c>
      <c r="J43" s="8">
        <f>VLOOKUP(A43,'[1]100m'!$A$6:$T$85,16,FALSE)</f>
        <v>18.920000000000002</v>
      </c>
    </row>
    <row r="44" spans="1:10">
      <c r="A44">
        <v>39</v>
      </c>
      <c r="B44" s="7">
        <f>VLOOKUP(A44,'[1]100m'!$A$6:$T$85,3,FALSE)</f>
        <v>39</v>
      </c>
      <c r="C44" s="7" t="str">
        <f>VLOOKUP(A44,'[1]100m'!$A$6:$T$85,5,FALSE)</f>
        <v/>
      </c>
      <c r="D44" s="7">
        <f>VLOOKUP(A44,'[1]100m'!$A$6:$T$85,7,FALSE)</f>
        <v>16</v>
      </c>
      <c r="E44" s="7">
        <f>VLOOKUP(A44,'[1]100m'!$A$6:$T$85,10,FALSE)</f>
        <v>24</v>
      </c>
      <c r="F44" s="7" t="str">
        <f>VLOOKUP(A44,'[1]100m'!$A$6:$T$85,12,FALSE)</f>
        <v>Jaroslav SCHNEIDER</v>
      </c>
      <c r="G44" s="7" t="str">
        <f>VLOOKUP(A44,'[1]100m'!$A$6:$T$85,13,FALSE)</f>
        <v>Jindřichov</v>
      </c>
      <c r="H44" s="8">
        <f>VLOOKUP(A44,'[1]100m'!$A$6:$T$85,14,FALSE)</f>
        <v>19.3</v>
      </c>
      <c r="I44" s="8">
        <f>VLOOKUP(A44,'[1]100m'!$A$6:$T$85,15,FALSE)</f>
        <v>18.98</v>
      </c>
      <c r="J44" s="8">
        <f>VLOOKUP(A44,'[1]100m'!$A$6:$T$85,16,FALSE)</f>
        <v>18.98</v>
      </c>
    </row>
    <row r="45" spans="1:10">
      <c r="A45">
        <v>40</v>
      </c>
      <c r="B45" s="110">
        <f>VLOOKUP(A45,'[1]100m'!$A$6:$T$85,3,FALSE)</f>
        <v>40</v>
      </c>
      <c r="C45" s="110">
        <f>VLOOKUP(A45,'[1]100m'!$A$6:$T$85,5,FALSE)</f>
        <v>24</v>
      </c>
      <c r="D45" s="110" t="str">
        <f>VLOOKUP(A45,'[1]100m'!$A$6:$T$85,7,FALSE)</f>
        <v/>
      </c>
      <c r="E45" s="110">
        <f>VLOOKUP(A45,'[1]100m'!$A$6:$T$85,10,FALSE)</f>
        <v>37</v>
      </c>
      <c r="F45" s="110" t="str">
        <f>VLOOKUP(A45,'[1]100m'!$A$6:$T$85,12,FALSE)</f>
        <v>Jan VALICA</v>
      </c>
      <c r="G45" s="110" t="str">
        <f>VLOOKUP(A45,'[1]100m'!$A$6:$T$85,13,FALSE)</f>
        <v>Karviná - Louky</v>
      </c>
      <c r="H45" s="111">
        <f>VLOOKUP(A45,'[1]100m'!$A$6:$T$85,14,FALSE)</f>
        <v>19.010000000000002</v>
      </c>
      <c r="I45" s="111">
        <f>VLOOKUP(A45,'[1]100m'!$A$6:$T$85,15,FALSE)</f>
        <v>19</v>
      </c>
      <c r="J45" s="111">
        <f>VLOOKUP(A45,'[1]100m'!$A$6:$T$85,16,FALSE)</f>
        <v>19</v>
      </c>
    </row>
    <row r="46" spans="1:10">
      <c r="A46">
        <v>41</v>
      </c>
      <c r="B46" s="7">
        <f>VLOOKUP(A46,'[1]100m'!$A$6:$T$85,3,FALSE)</f>
        <v>41</v>
      </c>
      <c r="C46" s="7">
        <f>VLOOKUP(A46,'[1]100m'!$A$6:$T$85,5,FALSE)</f>
        <v>25</v>
      </c>
      <c r="D46" s="7" t="str">
        <f>VLOOKUP(A46,'[1]100m'!$A$6:$T$85,7,FALSE)</f>
        <v/>
      </c>
      <c r="E46" s="7">
        <f>VLOOKUP(A46,'[1]100m'!$A$6:$T$85,10,FALSE)</f>
        <v>97</v>
      </c>
      <c r="F46" s="7" t="str">
        <f>VLOOKUP(A46,'[1]100m'!$A$6:$T$85,12,FALSE)</f>
        <v>Michal ADÁMEK</v>
      </c>
      <c r="G46" s="7" t="str">
        <f>VLOOKUP(A46,'[1]100m'!$A$6:$T$85,13,FALSE)</f>
        <v>Michálkovice</v>
      </c>
      <c r="H46" s="8">
        <f>VLOOKUP(A46,'[1]100m'!$A$6:$T$85,14,FALSE)</f>
        <v>24.29</v>
      </c>
      <c r="I46" s="8">
        <f>VLOOKUP(A46,'[1]100m'!$A$6:$T$85,15,FALSE)</f>
        <v>19</v>
      </c>
      <c r="J46" s="8">
        <f>VLOOKUP(A46,'[1]100m'!$A$6:$T$85,16,FALSE)</f>
        <v>19</v>
      </c>
    </row>
    <row r="47" spans="1:10">
      <c r="A47">
        <v>42</v>
      </c>
      <c r="B47" s="7">
        <f>VLOOKUP(A47,'[1]100m'!$A$6:$T$85,3,FALSE)</f>
        <v>42</v>
      </c>
      <c r="C47" s="7">
        <f>VLOOKUP(A47,'[1]100m'!$A$6:$T$85,5,FALSE)</f>
        <v>26</v>
      </c>
      <c r="D47" s="7" t="str">
        <f>VLOOKUP(A47,'[1]100m'!$A$6:$T$85,7,FALSE)</f>
        <v/>
      </c>
      <c r="E47" s="7">
        <f>VLOOKUP(A47,'[1]100m'!$A$6:$T$85,10,FALSE)</f>
        <v>52</v>
      </c>
      <c r="F47" s="7" t="str">
        <f>VLOOKUP(A47,'[1]100m'!$A$6:$T$85,12,FALSE)</f>
        <v>David HAVRLANT</v>
      </c>
      <c r="G47" s="7" t="str">
        <f>VLOOKUP(A47,'[1]100m'!$A$6:$T$85,13,FALSE)</f>
        <v>Hněvošice</v>
      </c>
      <c r="H47" s="8">
        <f>VLOOKUP(A47,'[1]100m'!$A$6:$T$85,14,FALSE)</f>
        <v>19.04</v>
      </c>
      <c r="I47" s="8">
        <f>VLOOKUP(A47,'[1]100m'!$A$6:$T$85,15,FALSE)</f>
        <v>20.079999999999998</v>
      </c>
      <c r="J47" s="8">
        <f>VLOOKUP(A47,'[1]100m'!$A$6:$T$85,16,FALSE)</f>
        <v>19.04</v>
      </c>
    </row>
    <row r="48" spans="1:10">
      <c r="A48">
        <v>43</v>
      </c>
      <c r="B48" s="7">
        <f>VLOOKUP(A48,'[1]100m'!$A$6:$T$85,3,FALSE)</f>
        <v>43</v>
      </c>
      <c r="C48" s="7" t="str">
        <f>VLOOKUP(A48,'[1]100m'!$A$6:$T$85,5,FALSE)</f>
        <v/>
      </c>
      <c r="D48" s="7">
        <f>VLOOKUP(A48,'[1]100m'!$A$6:$T$85,7,FALSE)</f>
        <v>17</v>
      </c>
      <c r="E48" s="7">
        <f>VLOOKUP(A48,'[1]100m'!$A$6:$T$85,10,FALSE)</f>
        <v>26</v>
      </c>
      <c r="F48" s="7" t="str">
        <f>VLOOKUP(A48,'[1]100m'!$A$6:$T$85,12,FALSE)</f>
        <v>Jan BISKUP</v>
      </c>
      <c r="G48" s="7" t="str">
        <f>VLOOKUP(A48,'[1]100m'!$A$6:$T$85,13,FALSE)</f>
        <v>Jindřichov</v>
      </c>
      <c r="H48" s="8">
        <f>VLOOKUP(A48,'[1]100m'!$A$6:$T$85,14,FALSE)</f>
        <v>22.09</v>
      </c>
      <c r="I48" s="8">
        <f>VLOOKUP(A48,'[1]100m'!$A$6:$T$85,15,FALSE)</f>
        <v>19.059999999999999</v>
      </c>
      <c r="J48" s="8">
        <f>VLOOKUP(A48,'[1]100m'!$A$6:$T$85,16,FALSE)</f>
        <v>19.059999999999999</v>
      </c>
    </row>
    <row r="49" spans="1:10">
      <c r="A49">
        <v>44</v>
      </c>
      <c r="B49" s="7">
        <f>VLOOKUP(A49,'[1]100m'!$A$6:$T$85,3,FALSE)</f>
        <v>44</v>
      </c>
      <c r="C49" s="7" t="str">
        <f>VLOOKUP(A49,'[1]100m'!$A$6:$T$85,5,FALSE)</f>
        <v/>
      </c>
      <c r="D49" s="7">
        <f>VLOOKUP(A49,'[1]100m'!$A$6:$T$85,7,FALSE)</f>
        <v>18</v>
      </c>
      <c r="E49" s="7">
        <f>VLOOKUP(A49,'[1]100m'!$A$6:$T$85,10,FALSE)</f>
        <v>47</v>
      </c>
      <c r="F49" s="7" t="str">
        <f>VLOOKUP(A49,'[1]100m'!$A$6:$T$85,12,FALSE)</f>
        <v>Lukáš OŠČÁDAL</v>
      </c>
      <c r="G49" s="7" t="str">
        <f>VLOOKUP(A49,'[1]100m'!$A$6:$T$85,13,FALSE)</f>
        <v>Domamyslice</v>
      </c>
      <c r="H49" s="8">
        <f>VLOOKUP(A49,'[1]100m'!$A$6:$T$85,14,FALSE)</f>
        <v>19.079999999999998</v>
      </c>
      <c r="I49" s="8">
        <f>VLOOKUP(A49,'[1]100m'!$A$6:$T$85,15,FALSE)</f>
        <v>99.99</v>
      </c>
      <c r="J49" s="8">
        <f>VLOOKUP(A49,'[1]100m'!$A$6:$T$85,16,FALSE)</f>
        <v>19.079999999999998</v>
      </c>
    </row>
    <row r="50" spans="1:10">
      <c r="A50">
        <v>45</v>
      </c>
      <c r="B50" s="7">
        <f>VLOOKUP(A50,'[1]100m'!$A$6:$T$85,3,FALSE)</f>
        <v>45</v>
      </c>
      <c r="C50" s="7" t="str">
        <f>VLOOKUP(A50,'[1]100m'!$A$6:$T$85,5,FALSE)</f>
        <v/>
      </c>
      <c r="D50" s="7">
        <f>VLOOKUP(A50,'[1]100m'!$A$6:$T$85,7,FALSE)</f>
        <v>19</v>
      </c>
      <c r="E50" s="7">
        <f>VLOOKUP(A50,'[1]100m'!$A$6:$T$85,10,FALSE)</f>
        <v>83</v>
      </c>
      <c r="F50" s="7" t="str">
        <f>VLOOKUP(A50,'[1]100m'!$A$6:$T$85,12,FALSE)</f>
        <v>Lukáš NAVRÁTIL</v>
      </c>
      <c r="G50" s="7" t="str">
        <f>VLOOKUP(A50,'[1]100m'!$A$6:$T$85,13,FALSE)</f>
        <v>Ludéřov</v>
      </c>
      <c r="H50" s="8">
        <f>VLOOKUP(A50,'[1]100m'!$A$6:$T$85,14,FALSE)</f>
        <v>19.170000000000002</v>
      </c>
      <c r="I50" s="8">
        <f>VLOOKUP(A50,'[1]100m'!$A$6:$T$85,15,FALSE)</f>
        <v>99.99</v>
      </c>
      <c r="J50" s="8">
        <f>VLOOKUP(A50,'[1]100m'!$A$6:$T$85,16,FALSE)</f>
        <v>19.170000000000002</v>
      </c>
    </row>
    <row r="51" spans="1:10">
      <c r="A51">
        <v>46</v>
      </c>
      <c r="B51" s="7">
        <f>VLOOKUP(A51,'[1]100m'!$A$6:$T$85,3,FALSE)</f>
        <v>46</v>
      </c>
      <c r="C51" s="7" t="str">
        <f>VLOOKUP(A51,'[1]100m'!$A$6:$T$85,5,FALSE)</f>
        <v/>
      </c>
      <c r="D51" s="7">
        <f>VLOOKUP(A51,'[1]100m'!$A$6:$T$85,7,FALSE)</f>
        <v>20</v>
      </c>
      <c r="E51" s="7">
        <f>VLOOKUP(A51,'[1]100m'!$A$6:$T$85,10,FALSE)</f>
        <v>62</v>
      </c>
      <c r="F51" s="7" t="str">
        <f>VLOOKUP(A51,'[1]100m'!$A$6:$T$85,12,FALSE)</f>
        <v>Radomír BUREŠ</v>
      </c>
      <c r="G51" s="7" t="str">
        <f>VLOOKUP(A51,'[1]100m'!$A$6:$T$85,13,FALSE)</f>
        <v>Bludov</v>
      </c>
      <c r="H51" s="8">
        <f>VLOOKUP(A51,'[1]100m'!$A$6:$T$85,14,FALSE)</f>
        <v>19.98</v>
      </c>
      <c r="I51" s="8">
        <f>VLOOKUP(A51,'[1]100m'!$A$6:$T$85,15,FALSE)</f>
        <v>19.21</v>
      </c>
      <c r="J51" s="8">
        <f>VLOOKUP(A51,'[1]100m'!$A$6:$T$85,16,FALSE)</f>
        <v>19.21</v>
      </c>
    </row>
    <row r="52" spans="1:10">
      <c r="A52">
        <v>47</v>
      </c>
      <c r="B52" s="7">
        <f>VLOOKUP(A52,'[1]100m'!$A$6:$T$85,3,FALSE)</f>
        <v>47</v>
      </c>
      <c r="C52" s="7">
        <f>VLOOKUP(A52,'[1]100m'!$A$6:$T$85,5,FALSE)</f>
        <v>27</v>
      </c>
      <c r="D52" s="7" t="str">
        <f>VLOOKUP(A52,'[1]100m'!$A$6:$T$85,7,FALSE)</f>
        <v/>
      </c>
      <c r="E52" s="7">
        <f>VLOOKUP(A52,'[1]100m'!$A$6:$T$85,10,FALSE)</f>
        <v>95</v>
      </c>
      <c r="F52" s="7" t="str">
        <f>VLOOKUP(A52,'[1]100m'!$A$6:$T$85,12,FALSE)</f>
        <v>Filip PÁCAL</v>
      </c>
      <c r="G52" s="7" t="str">
        <f>VLOOKUP(A52,'[1]100m'!$A$6:$T$85,13,FALSE)</f>
        <v>Michálkovice</v>
      </c>
      <c r="H52" s="8">
        <f>VLOOKUP(A52,'[1]100m'!$A$6:$T$85,14,FALSE)</f>
        <v>19.84</v>
      </c>
      <c r="I52" s="8">
        <f>VLOOKUP(A52,'[1]100m'!$A$6:$T$85,15,FALSE)</f>
        <v>19.22</v>
      </c>
      <c r="J52" s="8">
        <f>VLOOKUP(A52,'[1]100m'!$A$6:$T$85,16,FALSE)</f>
        <v>19.22</v>
      </c>
    </row>
    <row r="53" spans="1:10">
      <c r="A53">
        <v>48</v>
      </c>
      <c r="B53" s="7">
        <f>VLOOKUP(A53,'[1]100m'!$A$6:$T$85,3,FALSE)</f>
        <v>48</v>
      </c>
      <c r="C53" s="7" t="str">
        <f>VLOOKUP(A53,'[1]100m'!$A$6:$T$85,5,FALSE)</f>
        <v/>
      </c>
      <c r="D53" s="7">
        <f>VLOOKUP(A53,'[1]100m'!$A$6:$T$85,7,FALSE)</f>
        <v>21</v>
      </c>
      <c r="E53" s="7">
        <f>VLOOKUP(A53,'[1]100m'!$A$6:$T$85,10,FALSE)</f>
        <v>23</v>
      </c>
      <c r="F53" s="7" t="str">
        <f>VLOOKUP(A53,'[1]100m'!$A$6:$T$85,12,FALSE)</f>
        <v>Roman HYNČICA</v>
      </c>
      <c r="G53" s="7" t="str">
        <f>VLOOKUP(A53,'[1]100m'!$A$6:$T$85,13,FALSE)</f>
        <v>Jindřichov</v>
      </c>
      <c r="H53" s="8">
        <f>VLOOKUP(A53,'[1]100m'!$A$6:$T$85,14,FALSE)</f>
        <v>19.23</v>
      </c>
      <c r="I53" s="8">
        <f>VLOOKUP(A53,'[1]100m'!$A$6:$T$85,15,FALSE)</f>
        <v>19.57</v>
      </c>
      <c r="J53" s="8">
        <f>VLOOKUP(A53,'[1]100m'!$A$6:$T$85,16,FALSE)</f>
        <v>19.23</v>
      </c>
    </row>
    <row r="54" spans="1:10">
      <c r="A54">
        <v>49</v>
      </c>
      <c r="B54" s="7">
        <f>VLOOKUP(A54,'[1]100m'!$A$6:$T$85,3,FALSE)</f>
        <v>49</v>
      </c>
      <c r="C54" s="7" t="str">
        <f>VLOOKUP(A54,'[1]100m'!$A$6:$T$85,5,FALSE)</f>
        <v/>
      </c>
      <c r="D54" s="7">
        <f>VLOOKUP(A54,'[1]100m'!$A$6:$T$85,7,FALSE)</f>
        <v>22</v>
      </c>
      <c r="E54" s="7">
        <f>VLOOKUP(A54,'[1]100m'!$A$6:$T$85,10,FALSE)</f>
        <v>90</v>
      </c>
      <c r="F54" s="7" t="str">
        <f>VLOOKUP(A54,'[1]100m'!$A$6:$T$85,12,FALSE)</f>
        <v>Michael OTÁHAL</v>
      </c>
      <c r="G54" s="7" t="str">
        <f>VLOOKUP(A54,'[1]100m'!$A$6:$T$85,13,FALSE)</f>
        <v>Ludéřov</v>
      </c>
      <c r="H54" s="8">
        <f>VLOOKUP(A54,'[1]100m'!$A$6:$T$85,14,FALSE)</f>
        <v>19.37</v>
      </c>
      <c r="I54" s="8">
        <f>VLOOKUP(A54,'[1]100m'!$A$6:$T$85,15,FALSE)</f>
        <v>19.309999999999999</v>
      </c>
      <c r="J54" s="8">
        <f>VLOOKUP(A54,'[1]100m'!$A$6:$T$85,16,FALSE)</f>
        <v>19.309999999999999</v>
      </c>
    </row>
    <row r="55" spans="1:10">
      <c r="A55">
        <v>50</v>
      </c>
      <c r="B55" s="7">
        <f>VLOOKUP(A55,'[1]100m'!$A$6:$T$85,3,FALSE)</f>
        <v>50</v>
      </c>
      <c r="C55" s="7">
        <f>VLOOKUP(A55,'[1]100m'!$A$6:$T$85,5,FALSE)</f>
        <v>28</v>
      </c>
      <c r="D55" s="7" t="str">
        <f>VLOOKUP(A55,'[1]100m'!$A$6:$T$85,7,FALSE)</f>
        <v/>
      </c>
      <c r="E55" s="7">
        <f>VLOOKUP(A55,'[1]100m'!$A$6:$T$85,10,FALSE)</f>
        <v>11</v>
      </c>
      <c r="F55" s="7" t="str">
        <f>VLOOKUP(A55,'[1]100m'!$A$6:$T$85,12,FALSE)</f>
        <v>Marek HOTA</v>
      </c>
      <c r="G55" s="7" t="str">
        <f>VLOOKUP(A55,'[1]100m'!$A$6:$T$85,13,FALSE)</f>
        <v>Frýdek</v>
      </c>
      <c r="H55" s="8">
        <f>VLOOKUP(A55,'[1]100m'!$A$6:$T$85,14,FALSE)</f>
        <v>19.309999999999999</v>
      </c>
      <c r="I55" s="8">
        <f>VLOOKUP(A55,'[1]100m'!$A$6:$T$85,15,FALSE)</f>
        <v>99.99</v>
      </c>
      <c r="J55" s="8">
        <f>VLOOKUP(A55,'[1]100m'!$A$6:$T$85,16,FALSE)</f>
        <v>19.309999999999999</v>
      </c>
    </row>
    <row r="56" spans="1:10">
      <c r="A56">
        <v>51</v>
      </c>
      <c r="B56" s="7">
        <f>VLOOKUP(A56,'[1]100m'!$A$6:$T$85,3,FALSE)</f>
        <v>51</v>
      </c>
      <c r="C56" s="7">
        <f>VLOOKUP(A56,'[1]100m'!$A$6:$T$85,5,FALSE)</f>
        <v>29</v>
      </c>
      <c r="D56" s="7" t="str">
        <f>VLOOKUP(A56,'[1]100m'!$A$6:$T$85,7,FALSE)</f>
        <v/>
      </c>
      <c r="E56" s="7">
        <f>VLOOKUP(A56,'[1]100m'!$A$6:$T$85,10,FALSE)</f>
        <v>17</v>
      </c>
      <c r="F56" s="7" t="str">
        <f>VLOOKUP(A56,'[1]100m'!$A$6:$T$85,12,FALSE)</f>
        <v>Jaroslav DOLEJCH</v>
      </c>
      <c r="G56" s="7" t="str">
        <f>VLOOKUP(A56,'[1]100m'!$A$6:$T$85,13,FALSE)</f>
        <v>Frýdek</v>
      </c>
      <c r="H56" s="8">
        <f>VLOOKUP(A56,'[1]100m'!$A$6:$T$85,14,FALSE)</f>
        <v>20.59</v>
      </c>
      <c r="I56" s="8">
        <f>VLOOKUP(A56,'[1]100m'!$A$6:$T$85,15,FALSE)</f>
        <v>19.34</v>
      </c>
      <c r="J56" s="8">
        <f>VLOOKUP(A56,'[1]100m'!$A$6:$T$85,16,FALSE)</f>
        <v>19.34</v>
      </c>
    </row>
    <row r="57" spans="1:10">
      <c r="A57">
        <v>52</v>
      </c>
      <c r="B57" s="7">
        <f>VLOOKUP(A57,'[1]100m'!$A$6:$T$85,3,FALSE)</f>
        <v>52</v>
      </c>
      <c r="C57" s="7">
        <f>VLOOKUP(A57,'[1]100m'!$A$6:$T$85,5,FALSE)</f>
        <v>30</v>
      </c>
      <c r="D57" s="7" t="str">
        <f>VLOOKUP(A57,'[1]100m'!$A$6:$T$85,7,FALSE)</f>
        <v/>
      </c>
      <c r="E57" s="7">
        <f>VLOOKUP(A57,'[1]100m'!$A$6:$T$85,10,FALSE)</f>
        <v>51</v>
      </c>
      <c r="F57" s="7" t="str">
        <f>VLOOKUP(A57,'[1]100m'!$A$6:$T$85,12,FALSE)</f>
        <v>Petr VITÁSEK</v>
      </c>
      <c r="G57" s="7" t="str">
        <f>VLOOKUP(A57,'[1]100m'!$A$6:$T$85,13,FALSE)</f>
        <v>Hněvošice</v>
      </c>
      <c r="H57" s="8">
        <f>VLOOKUP(A57,'[1]100m'!$A$6:$T$85,14,FALSE)</f>
        <v>20.92</v>
      </c>
      <c r="I57" s="8">
        <f>VLOOKUP(A57,'[1]100m'!$A$6:$T$85,15,FALSE)</f>
        <v>19.37</v>
      </c>
      <c r="J57" s="8">
        <f>VLOOKUP(A57,'[1]100m'!$A$6:$T$85,16,FALSE)</f>
        <v>19.37</v>
      </c>
    </row>
    <row r="58" spans="1:10">
      <c r="A58">
        <v>53</v>
      </c>
      <c r="B58" s="7">
        <f>VLOOKUP(A58,'[1]100m'!$A$6:$T$85,3,FALSE)</f>
        <v>53</v>
      </c>
      <c r="C58" s="7" t="str">
        <f>VLOOKUP(A58,'[1]100m'!$A$6:$T$85,5,FALSE)</f>
        <v/>
      </c>
      <c r="D58" s="7">
        <f>VLOOKUP(A58,'[1]100m'!$A$6:$T$85,7,FALSE)</f>
        <v>23</v>
      </c>
      <c r="E58" s="7">
        <f>VLOOKUP(A58,'[1]100m'!$A$6:$T$85,10,FALSE)</f>
        <v>61</v>
      </c>
      <c r="F58" s="7" t="str">
        <f>VLOOKUP(A58,'[1]100m'!$A$6:$T$85,12,FALSE)</f>
        <v>Lukáš RIEDL</v>
      </c>
      <c r="G58" s="7" t="str">
        <f>VLOOKUP(A58,'[1]100m'!$A$6:$T$85,13,FALSE)</f>
        <v>Bludov</v>
      </c>
      <c r="H58" s="8">
        <f>VLOOKUP(A58,'[1]100m'!$A$6:$T$85,14,FALSE)</f>
        <v>19.45</v>
      </c>
      <c r="I58" s="8">
        <f>VLOOKUP(A58,'[1]100m'!$A$6:$T$85,15,FALSE)</f>
        <v>19.399999999999999</v>
      </c>
      <c r="J58" s="8">
        <f>VLOOKUP(A58,'[1]100m'!$A$6:$T$85,16,FALSE)</f>
        <v>19.399999999999999</v>
      </c>
    </row>
    <row r="59" spans="1:10">
      <c r="A59">
        <v>54</v>
      </c>
      <c r="B59" s="7">
        <f>VLOOKUP(A59,'[1]100m'!$A$6:$T$85,3,FALSE)</f>
        <v>54</v>
      </c>
      <c r="C59" s="7">
        <f>VLOOKUP(A59,'[1]100m'!$A$6:$T$85,5,FALSE)</f>
        <v>31</v>
      </c>
      <c r="D59" s="7" t="str">
        <f>VLOOKUP(A59,'[1]100m'!$A$6:$T$85,7,FALSE)</f>
        <v/>
      </c>
      <c r="E59" s="7">
        <f>VLOOKUP(A59,'[1]100m'!$A$6:$T$85,10,FALSE)</f>
        <v>74</v>
      </c>
      <c r="F59" s="7" t="str">
        <f>VLOOKUP(A59,'[1]100m'!$A$6:$T$85,12,FALSE)</f>
        <v>Radek VÁŇA</v>
      </c>
      <c r="G59" s="7" t="str">
        <f>VLOOKUP(A59,'[1]100m'!$A$6:$T$85,13,FALSE)</f>
        <v>Závišice</v>
      </c>
      <c r="H59" s="8">
        <f>VLOOKUP(A59,'[1]100m'!$A$6:$T$85,14,FALSE)</f>
        <v>99.99</v>
      </c>
      <c r="I59" s="8">
        <f>VLOOKUP(A59,'[1]100m'!$A$6:$T$85,15,FALSE)</f>
        <v>19.45</v>
      </c>
      <c r="J59" s="8">
        <f>VLOOKUP(A59,'[1]100m'!$A$6:$T$85,16,FALSE)</f>
        <v>19.45</v>
      </c>
    </row>
    <row r="60" spans="1:10">
      <c r="A60">
        <v>55</v>
      </c>
      <c r="B60" s="7">
        <f>VLOOKUP(A60,'[1]100m'!$A$6:$T$85,3,FALSE)</f>
        <v>55</v>
      </c>
      <c r="C60" s="7">
        <f>VLOOKUP(A60,'[1]100m'!$A$6:$T$85,5,FALSE)</f>
        <v>32</v>
      </c>
      <c r="D60" s="7" t="str">
        <f>VLOOKUP(A60,'[1]100m'!$A$6:$T$85,7,FALSE)</f>
        <v/>
      </c>
      <c r="E60" s="7">
        <f>VLOOKUP(A60,'[1]100m'!$A$6:$T$85,10,FALSE)</f>
        <v>14</v>
      </c>
      <c r="F60" s="7" t="str">
        <f>VLOOKUP(A60,'[1]100m'!$A$6:$T$85,12,FALSE)</f>
        <v>Lukáš TABACH</v>
      </c>
      <c r="G60" s="7" t="str">
        <f>VLOOKUP(A60,'[1]100m'!$A$6:$T$85,13,FALSE)</f>
        <v>Frýdek</v>
      </c>
      <c r="H60" s="8">
        <f>VLOOKUP(A60,'[1]100m'!$A$6:$T$85,14,FALSE)</f>
        <v>31.32</v>
      </c>
      <c r="I60" s="8">
        <f>VLOOKUP(A60,'[1]100m'!$A$6:$T$85,15,FALSE)</f>
        <v>19.46</v>
      </c>
      <c r="J60" s="8">
        <f>VLOOKUP(A60,'[1]100m'!$A$6:$T$85,16,FALSE)</f>
        <v>19.46</v>
      </c>
    </row>
    <row r="61" spans="1:10">
      <c r="A61">
        <v>56</v>
      </c>
      <c r="B61" s="110">
        <f>VLOOKUP(A61,'[1]100m'!$A$6:$T$85,3,FALSE)</f>
        <v>56</v>
      </c>
      <c r="C61" s="110">
        <f>VLOOKUP(A61,'[1]100m'!$A$6:$T$85,5,FALSE)</f>
        <v>33</v>
      </c>
      <c r="D61" s="110" t="str">
        <f>VLOOKUP(A61,'[1]100m'!$A$6:$T$85,7,FALSE)</f>
        <v/>
      </c>
      <c r="E61" s="110">
        <f>VLOOKUP(A61,'[1]100m'!$A$6:$T$85,10,FALSE)</f>
        <v>40</v>
      </c>
      <c r="F61" s="110" t="str">
        <f>VLOOKUP(A61,'[1]100m'!$A$6:$T$85,12,FALSE)</f>
        <v>Tomáš CZOPNIK</v>
      </c>
      <c r="G61" s="110" t="str">
        <f>VLOOKUP(A61,'[1]100m'!$A$6:$T$85,13,FALSE)</f>
        <v>Karviná - Louky</v>
      </c>
      <c r="H61" s="111">
        <f>VLOOKUP(A61,'[1]100m'!$A$6:$T$85,14,FALSE)</f>
        <v>19.48</v>
      </c>
      <c r="I61" s="111">
        <f>VLOOKUP(A61,'[1]100m'!$A$6:$T$85,15,FALSE)</f>
        <v>20.010000000000002</v>
      </c>
      <c r="J61" s="111">
        <f>VLOOKUP(A61,'[1]100m'!$A$6:$T$85,16,FALSE)</f>
        <v>19.48</v>
      </c>
    </row>
    <row r="62" spans="1:10">
      <c r="A62">
        <v>57</v>
      </c>
      <c r="B62" s="7">
        <f>VLOOKUP(A62,'[1]100m'!$A$6:$T$85,3,FALSE)</f>
        <v>57</v>
      </c>
      <c r="C62" s="7" t="str">
        <f>VLOOKUP(A62,'[1]100m'!$A$6:$T$85,5,FALSE)</f>
        <v/>
      </c>
      <c r="D62" s="7">
        <f>VLOOKUP(A62,'[1]100m'!$A$6:$T$85,7,FALSE)</f>
        <v>24</v>
      </c>
      <c r="E62" s="7">
        <f>VLOOKUP(A62,'[1]100m'!$A$6:$T$85,10,FALSE)</f>
        <v>8</v>
      </c>
      <c r="F62" s="7" t="str">
        <f>VLOOKUP(A62,'[1]100m'!$A$6:$T$85,12,FALSE)</f>
        <v>Jan NAJVÁREK</v>
      </c>
      <c r="G62" s="7" t="str">
        <f>VLOOKUP(A62,'[1]100m'!$A$6:$T$85,13,FALSE)</f>
        <v>Bernartice</v>
      </c>
      <c r="H62" s="8">
        <f>VLOOKUP(A62,'[1]100m'!$A$6:$T$85,14,FALSE)</f>
        <v>25.01</v>
      </c>
      <c r="I62" s="8">
        <f>VLOOKUP(A62,'[1]100m'!$A$6:$T$85,15,FALSE)</f>
        <v>19.62</v>
      </c>
      <c r="J62" s="8">
        <f>VLOOKUP(A62,'[1]100m'!$A$6:$T$85,16,FALSE)</f>
        <v>19.62</v>
      </c>
    </row>
    <row r="63" spans="1:10">
      <c r="A63">
        <v>58</v>
      </c>
      <c r="B63" s="7">
        <f>VLOOKUP(A63,'[1]100m'!$A$6:$T$85,3,FALSE)</f>
        <v>58</v>
      </c>
      <c r="C63" s="7" t="str">
        <f>VLOOKUP(A63,'[1]100m'!$A$6:$T$85,5,FALSE)</f>
        <v/>
      </c>
      <c r="D63" s="7">
        <f>VLOOKUP(A63,'[1]100m'!$A$6:$T$85,7,FALSE)</f>
        <v>25</v>
      </c>
      <c r="E63" s="7">
        <f>VLOOKUP(A63,'[1]100m'!$A$6:$T$85,10,FALSE)</f>
        <v>22</v>
      </c>
      <c r="F63" s="7" t="str">
        <f>VLOOKUP(A63,'[1]100m'!$A$6:$T$85,12,FALSE)</f>
        <v>Pavel BOHÁČ</v>
      </c>
      <c r="G63" s="7" t="str">
        <f>VLOOKUP(A63,'[1]100m'!$A$6:$T$85,13,FALSE)</f>
        <v>Jindřichov</v>
      </c>
      <c r="H63" s="8">
        <f>VLOOKUP(A63,'[1]100m'!$A$6:$T$85,14,FALSE)</f>
        <v>20.49</v>
      </c>
      <c r="I63" s="8">
        <f>VLOOKUP(A63,'[1]100m'!$A$6:$T$85,15,FALSE)</f>
        <v>19.8</v>
      </c>
      <c r="J63" s="8">
        <f>VLOOKUP(A63,'[1]100m'!$A$6:$T$85,16,FALSE)</f>
        <v>19.8</v>
      </c>
    </row>
    <row r="64" spans="1:10">
      <c r="A64">
        <v>59</v>
      </c>
      <c r="B64" s="7">
        <f>VLOOKUP(A64,'[1]100m'!$A$6:$T$85,3,FALSE)</f>
        <v>59</v>
      </c>
      <c r="C64" s="7">
        <f>VLOOKUP(A64,'[1]100m'!$A$6:$T$85,5,FALSE)</f>
        <v>34</v>
      </c>
      <c r="D64" s="7" t="str">
        <f>VLOOKUP(A64,'[1]100m'!$A$6:$T$85,7,FALSE)</f>
        <v/>
      </c>
      <c r="E64" s="7">
        <f>VLOOKUP(A64,'[1]100m'!$A$6:$T$85,10,FALSE)</f>
        <v>71</v>
      </c>
      <c r="F64" s="7" t="str">
        <f>VLOOKUP(A64,'[1]100m'!$A$6:$T$85,12,FALSE)</f>
        <v>Ondřej ČÍP</v>
      </c>
      <c r="G64" s="7" t="str">
        <f>VLOOKUP(A64,'[1]100m'!$A$6:$T$85,13,FALSE)</f>
        <v>Závišice</v>
      </c>
      <c r="H64" s="8">
        <f>VLOOKUP(A64,'[1]100m'!$A$6:$T$85,14,FALSE)</f>
        <v>22.67</v>
      </c>
      <c r="I64" s="8">
        <f>VLOOKUP(A64,'[1]100m'!$A$6:$T$85,15,FALSE)</f>
        <v>19.88</v>
      </c>
      <c r="J64" s="8">
        <f>VLOOKUP(A64,'[1]100m'!$A$6:$T$85,16,FALSE)</f>
        <v>19.88</v>
      </c>
    </row>
    <row r="65" spans="1:10">
      <c r="A65">
        <v>60</v>
      </c>
      <c r="B65" s="7">
        <f>VLOOKUP(A65,'[1]100m'!$A$6:$T$85,3,FALSE)</f>
        <v>60</v>
      </c>
      <c r="C65" s="7" t="str">
        <f>VLOOKUP(A65,'[1]100m'!$A$6:$T$85,5,FALSE)</f>
        <v/>
      </c>
      <c r="D65" s="7">
        <f>VLOOKUP(A65,'[1]100m'!$A$6:$T$85,7,FALSE)</f>
        <v>26</v>
      </c>
      <c r="E65" s="7">
        <f>VLOOKUP(A65,'[1]100m'!$A$6:$T$85,10,FALSE)</f>
        <v>45</v>
      </c>
      <c r="F65" s="7" t="str">
        <f>VLOOKUP(A65,'[1]100m'!$A$6:$T$85,12,FALSE)</f>
        <v>Lukáš KOUDELKA</v>
      </c>
      <c r="G65" s="7" t="str">
        <f>VLOOKUP(A65,'[1]100m'!$A$6:$T$85,13,FALSE)</f>
        <v>Domamyslice</v>
      </c>
      <c r="H65" s="8">
        <f>VLOOKUP(A65,'[1]100m'!$A$6:$T$85,14,FALSE)</f>
        <v>21.13</v>
      </c>
      <c r="I65" s="8">
        <f>VLOOKUP(A65,'[1]100m'!$A$6:$T$85,15,FALSE)</f>
        <v>20.29</v>
      </c>
      <c r="J65" s="8">
        <f>VLOOKUP(A65,'[1]100m'!$A$6:$T$85,16,FALSE)</f>
        <v>20.29</v>
      </c>
    </row>
    <row r="66" spans="1:10">
      <c r="A66">
        <v>61</v>
      </c>
      <c r="B66" s="7">
        <f>VLOOKUP(A66,'[1]100m'!$A$6:$T$85,3,FALSE)</f>
        <v>61</v>
      </c>
      <c r="C66" s="7" t="str">
        <f>VLOOKUP(A66,'[1]100m'!$A$6:$T$85,5,FALSE)</f>
        <v/>
      </c>
      <c r="D66" s="7">
        <f>VLOOKUP(A66,'[1]100m'!$A$6:$T$85,7,FALSE)</f>
        <v>27</v>
      </c>
      <c r="E66" s="7">
        <f>VLOOKUP(A66,'[1]100m'!$A$6:$T$85,10,FALSE)</f>
        <v>65</v>
      </c>
      <c r="F66" s="7" t="str">
        <f>VLOOKUP(A66,'[1]100m'!$A$6:$T$85,12,FALSE)</f>
        <v>Martin SOBOTKA</v>
      </c>
      <c r="G66" s="7" t="str">
        <f>VLOOKUP(A66,'[1]100m'!$A$6:$T$85,13,FALSE)</f>
        <v>Bludov</v>
      </c>
      <c r="H66" s="8">
        <f>VLOOKUP(A66,'[1]100m'!$A$6:$T$85,14,FALSE)</f>
        <v>20.3</v>
      </c>
      <c r="I66" s="8">
        <f>VLOOKUP(A66,'[1]100m'!$A$6:$T$85,15,FALSE)</f>
        <v>30.38</v>
      </c>
      <c r="J66" s="8">
        <f>VLOOKUP(A66,'[1]100m'!$A$6:$T$85,16,FALSE)</f>
        <v>20.3</v>
      </c>
    </row>
    <row r="67" spans="1:10">
      <c r="A67">
        <v>62</v>
      </c>
      <c r="B67" s="7">
        <f>VLOOKUP(A67,'[1]100m'!$A$6:$T$85,3,FALSE)</f>
        <v>62</v>
      </c>
      <c r="C67" s="7" t="str">
        <f>VLOOKUP(A67,'[1]100m'!$A$6:$T$85,5,FALSE)</f>
        <v/>
      </c>
      <c r="D67" s="7">
        <f>VLOOKUP(A67,'[1]100m'!$A$6:$T$85,7,FALSE)</f>
        <v>28</v>
      </c>
      <c r="E67" s="7">
        <f>VLOOKUP(A67,'[1]100m'!$A$6:$T$85,10,FALSE)</f>
        <v>7</v>
      </c>
      <c r="F67" s="7" t="str">
        <f>VLOOKUP(A67,'[1]100m'!$A$6:$T$85,12,FALSE)</f>
        <v>Marek KONEČNÝ</v>
      </c>
      <c r="G67" s="7" t="str">
        <f>VLOOKUP(A67,'[1]100m'!$A$6:$T$85,13,FALSE)</f>
        <v>Bernartice</v>
      </c>
      <c r="H67" s="8">
        <f>VLOOKUP(A67,'[1]100m'!$A$6:$T$85,14,FALSE)</f>
        <v>20.34</v>
      </c>
      <c r="I67" s="8">
        <f>VLOOKUP(A67,'[1]100m'!$A$6:$T$85,15,FALSE)</f>
        <v>21.01</v>
      </c>
      <c r="J67" s="8">
        <f>VLOOKUP(A67,'[1]100m'!$A$6:$T$85,16,FALSE)</f>
        <v>20.34</v>
      </c>
    </row>
    <row r="68" spans="1:10">
      <c r="A68">
        <v>63</v>
      </c>
      <c r="B68" s="7">
        <f>VLOOKUP(A68,'[1]100m'!$A$6:$T$85,3,FALSE)</f>
        <v>63</v>
      </c>
      <c r="C68" s="7" t="str">
        <f>VLOOKUP(A68,'[1]100m'!$A$6:$T$85,5,FALSE)</f>
        <v/>
      </c>
      <c r="D68" s="7">
        <f>VLOOKUP(A68,'[1]100m'!$A$6:$T$85,7,FALSE)</f>
        <v>29</v>
      </c>
      <c r="E68" s="7">
        <f>VLOOKUP(A68,'[1]100m'!$A$6:$T$85,10,FALSE)</f>
        <v>5</v>
      </c>
      <c r="F68" s="7" t="str">
        <f>VLOOKUP(A68,'[1]100m'!$A$6:$T$85,12,FALSE)</f>
        <v>Marek SAMOLEJ</v>
      </c>
      <c r="G68" s="7" t="str">
        <f>VLOOKUP(A68,'[1]100m'!$A$6:$T$85,13,FALSE)</f>
        <v>Bernartice</v>
      </c>
      <c r="H68" s="8">
        <f>VLOOKUP(A68,'[1]100m'!$A$6:$T$85,14,FALSE)</f>
        <v>20.81</v>
      </c>
      <c r="I68" s="8">
        <f>VLOOKUP(A68,'[1]100m'!$A$6:$T$85,15,FALSE)</f>
        <v>20.39</v>
      </c>
      <c r="J68" s="8">
        <f>VLOOKUP(A68,'[1]100m'!$A$6:$T$85,16,FALSE)</f>
        <v>20.39</v>
      </c>
    </row>
    <row r="69" spans="1:10">
      <c r="A69">
        <v>64</v>
      </c>
      <c r="B69" s="7">
        <f>VLOOKUP(A69,'[1]100m'!$A$6:$T$85,3,FALSE)</f>
        <v>64</v>
      </c>
      <c r="C69" s="7" t="str">
        <f>VLOOKUP(A69,'[1]100m'!$A$6:$T$85,5,FALSE)</f>
        <v/>
      </c>
      <c r="D69" s="7">
        <f>VLOOKUP(A69,'[1]100m'!$A$6:$T$85,7,FALSE)</f>
        <v>30</v>
      </c>
      <c r="E69" s="7">
        <f>VLOOKUP(A69,'[1]100m'!$A$6:$T$85,10,FALSE)</f>
        <v>46</v>
      </c>
      <c r="F69" s="7" t="str">
        <f>VLOOKUP(A69,'[1]100m'!$A$6:$T$85,12,FALSE)</f>
        <v>Vít OTÁHAL</v>
      </c>
      <c r="G69" s="7" t="str">
        <f>VLOOKUP(A69,'[1]100m'!$A$6:$T$85,13,FALSE)</f>
        <v>Domamyslice</v>
      </c>
      <c r="H69" s="8">
        <f>VLOOKUP(A69,'[1]100m'!$A$6:$T$85,14,FALSE)</f>
        <v>21.7</v>
      </c>
      <c r="I69" s="8">
        <f>VLOOKUP(A69,'[1]100m'!$A$6:$T$85,15,FALSE)</f>
        <v>20.89</v>
      </c>
      <c r="J69" s="8">
        <f>VLOOKUP(A69,'[1]100m'!$A$6:$T$85,16,FALSE)</f>
        <v>20.89</v>
      </c>
    </row>
    <row r="70" spans="1:10">
      <c r="A70">
        <v>65</v>
      </c>
      <c r="B70" s="7">
        <f>VLOOKUP(A70,'[1]100m'!$A$6:$T$85,3,FALSE)</f>
        <v>65</v>
      </c>
      <c r="C70" s="7" t="str">
        <f>VLOOKUP(A70,'[1]100m'!$A$6:$T$85,5,FALSE)</f>
        <v/>
      </c>
      <c r="D70" s="7">
        <f>VLOOKUP(A70,'[1]100m'!$A$6:$T$85,7,FALSE)</f>
        <v>31</v>
      </c>
      <c r="E70" s="7">
        <f>VLOOKUP(A70,'[1]100m'!$A$6:$T$85,10,FALSE)</f>
        <v>42</v>
      </c>
      <c r="F70" s="7" t="str">
        <f>VLOOKUP(A70,'[1]100m'!$A$6:$T$85,12,FALSE)</f>
        <v>Tomáš HAVLÍČEK</v>
      </c>
      <c r="G70" s="7" t="str">
        <f>VLOOKUP(A70,'[1]100m'!$A$6:$T$85,13,FALSE)</f>
        <v>Domamyslice</v>
      </c>
      <c r="H70" s="8">
        <f>VLOOKUP(A70,'[1]100m'!$A$6:$T$85,14,FALSE)</f>
        <v>21.8</v>
      </c>
      <c r="I70" s="8">
        <f>VLOOKUP(A70,'[1]100m'!$A$6:$T$85,15,FALSE)</f>
        <v>21.15</v>
      </c>
      <c r="J70" s="8">
        <f>VLOOKUP(A70,'[1]100m'!$A$6:$T$85,16,FALSE)</f>
        <v>21.15</v>
      </c>
    </row>
    <row r="71" spans="1:10">
      <c r="A71">
        <v>66</v>
      </c>
      <c r="B71" s="7">
        <f>VLOOKUP(A71,'[1]100m'!$A$6:$T$85,3,FALSE)</f>
        <v>66</v>
      </c>
      <c r="C71" s="7" t="str">
        <f>VLOOKUP(A71,'[1]100m'!$A$6:$T$85,5,FALSE)</f>
        <v/>
      </c>
      <c r="D71" s="7">
        <f>VLOOKUP(A71,'[1]100m'!$A$6:$T$85,7,FALSE)</f>
        <v>32</v>
      </c>
      <c r="E71" s="7">
        <f>VLOOKUP(A71,'[1]100m'!$A$6:$T$85,10,FALSE)</f>
        <v>6</v>
      </c>
      <c r="F71" s="7" t="str">
        <f>VLOOKUP(A71,'[1]100m'!$A$6:$T$85,12,FALSE)</f>
        <v>Martin SALVA</v>
      </c>
      <c r="G71" s="7" t="str">
        <f>VLOOKUP(A71,'[1]100m'!$A$6:$T$85,13,FALSE)</f>
        <v>Bernartice</v>
      </c>
      <c r="H71" s="8">
        <f>VLOOKUP(A71,'[1]100m'!$A$6:$T$85,14,FALSE)</f>
        <v>21.43</v>
      </c>
      <c r="I71" s="8">
        <f>VLOOKUP(A71,'[1]100m'!$A$6:$T$85,15,FALSE)</f>
        <v>23.07</v>
      </c>
      <c r="J71" s="8">
        <f>VLOOKUP(A71,'[1]100m'!$A$6:$T$85,16,FALSE)</f>
        <v>21.43</v>
      </c>
    </row>
    <row r="72" spans="1:10">
      <c r="A72">
        <v>67</v>
      </c>
      <c r="B72" s="7">
        <f>VLOOKUP(A72,'[1]100m'!$A$6:$T$85,3,FALSE)</f>
        <v>67</v>
      </c>
      <c r="C72" s="7" t="str">
        <f>VLOOKUP(A72,'[1]100m'!$A$6:$T$85,5,FALSE)</f>
        <v/>
      </c>
      <c r="D72" s="7">
        <f>VLOOKUP(A72,'[1]100m'!$A$6:$T$85,7,FALSE)</f>
        <v>33</v>
      </c>
      <c r="E72" s="7">
        <f>VLOOKUP(A72,'[1]100m'!$A$6:$T$85,10,FALSE)</f>
        <v>41</v>
      </c>
      <c r="F72" s="7" t="str">
        <f>VLOOKUP(A72,'[1]100m'!$A$6:$T$85,12,FALSE)</f>
        <v>David VYKOPAL</v>
      </c>
      <c r="G72" s="7" t="str">
        <f>VLOOKUP(A72,'[1]100m'!$A$6:$T$85,13,FALSE)</f>
        <v>Domamyslice</v>
      </c>
      <c r="H72" s="8">
        <f>VLOOKUP(A72,'[1]100m'!$A$6:$T$85,14,FALSE)</f>
        <v>21.75</v>
      </c>
      <c r="I72" s="8">
        <f>VLOOKUP(A72,'[1]100m'!$A$6:$T$85,15,FALSE)</f>
        <v>99.99</v>
      </c>
      <c r="J72" s="8">
        <f>VLOOKUP(A72,'[1]100m'!$A$6:$T$85,16,FALSE)</f>
        <v>21.75</v>
      </c>
    </row>
    <row r="73" spans="1:10">
      <c r="A73">
        <v>68</v>
      </c>
      <c r="B73" s="7">
        <f>VLOOKUP(A73,'[1]100m'!$A$6:$T$85,3,FALSE)</f>
        <v>68</v>
      </c>
      <c r="C73" s="7" t="str">
        <f>VLOOKUP(A73,'[1]100m'!$A$6:$T$85,5,FALSE)</f>
        <v/>
      </c>
      <c r="D73" s="7">
        <f>VLOOKUP(A73,'[1]100m'!$A$6:$T$85,7,FALSE)</f>
        <v>34</v>
      </c>
      <c r="E73" s="7">
        <f>VLOOKUP(A73,'[1]100m'!$A$6:$T$85,10,FALSE)</f>
        <v>4</v>
      </c>
      <c r="F73" s="7" t="str">
        <f>VLOOKUP(A73,'[1]100m'!$A$6:$T$85,12,FALSE)</f>
        <v>Marek BÁRTÍK</v>
      </c>
      <c r="G73" s="7" t="str">
        <f>VLOOKUP(A73,'[1]100m'!$A$6:$T$85,13,FALSE)</f>
        <v>Bernartice</v>
      </c>
      <c r="H73" s="8">
        <f>VLOOKUP(A73,'[1]100m'!$A$6:$T$85,14,FALSE)</f>
        <v>25.67</v>
      </c>
      <c r="I73" s="8">
        <f>VLOOKUP(A73,'[1]100m'!$A$6:$T$85,15,FALSE)</f>
        <v>21.82</v>
      </c>
      <c r="J73" s="8">
        <f>VLOOKUP(A73,'[1]100m'!$A$6:$T$85,16,FALSE)</f>
        <v>21.82</v>
      </c>
    </row>
    <row r="74" spans="1:10">
      <c r="A74">
        <v>69</v>
      </c>
      <c r="B74" s="7">
        <f>VLOOKUP(A74,'[1]100m'!$A$6:$T$85,3,FALSE)</f>
        <v>69</v>
      </c>
      <c r="C74" s="7">
        <f>VLOOKUP(A74,'[1]100m'!$A$6:$T$85,5,FALSE)</f>
        <v>35</v>
      </c>
      <c r="D74" s="7" t="str">
        <f>VLOOKUP(A74,'[1]100m'!$A$6:$T$85,7,FALSE)</f>
        <v/>
      </c>
      <c r="E74" s="7">
        <f>VLOOKUP(A74,'[1]100m'!$A$6:$T$85,10,FALSE)</f>
        <v>77</v>
      </c>
      <c r="F74" s="7" t="str">
        <f>VLOOKUP(A74,'[1]100m'!$A$6:$T$85,12,FALSE)</f>
        <v>Tomáš BOTH</v>
      </c>
      <c r="G74" s="7" t="str">
        <f>VLOOKUP(A74,'[1]100m'!$A$6:$T$85,13,FALSE)</f>
        <v>Závišice</v>
      </c>
      <c r="H74" s="8">
        <f>VLOOKUP(A74,'[1]100m'!$A$6:$T$85,14,FALSE)</f>
        <v>21.98</v>
      </c>
      <c r="I74" s="8">
        <f>VLOOKUP(A74,'[1]100m'!$A$6:$T$85,15,FALSE)</f>
        <v>22.03</v>
      </c>
      <c r="J74" s="8">
        <f>VLOOKUP(A74,'[1]100m'!$A$6:$T$85,16,FALSE)</f>
        <v>21.98</v>
      </c>
    </row>
    <row r="75" spans="1:10">
      <c r="A75">
        <v>70</v>
      </c>
      <c r="B75" s="7">
        <f>VLOOKUP(A75,'[1]100m'!$A$6:$T$85,3,FALSE)</f>
        <v>70</v>
      </c>
      <c r="C75" s="7" t="str">
        <f>VLOOKUP(A75,'[1]100m'!$A$6:$T$85,5,FALSE)</f>
        <v/>
      </c>
      <c r="D75" s="7">
        <f>VLOOKUP(A75,'[1]100m'!$A$6:$T$85,7,FALSE)</f>
        <v>35</v>
      </c>
      <c r="E75" s="7">
        <f>VLOOKUP(A75,'[1]100m'!$A$6:$T$85,10,FALSE)</f>
        <v>44</v>
      </c>
      <c r="F75" s="7" t="str">
        <f>VLOOKUP(A75,'[1]100m'!$A$6:$T$85,12,FALSE)</f>
        <v>David HANOUSEK ml.</v>
      </c>
      <c r="G75" s="7" t="str">
        <f>VLOOKUP(A75,'[1]100m'!$A$6:$T$85,13,FALSE)</f>
        <v>Domamyslice</v>
      </c>
      <c r="H75" s="8">
        <f>VLOOKUP(A75,'[1]100m'!$A$6:$T$85,14,FALSE)</f>
        <v>22.15</v>
      </c>
      <c r="I75" s="8">
        <f>VLOOKUP(A75,'[1]100m'!$A$6:$T$85,15,FALSE)</f>
        <v>21.99</v>
      </c>
      <c r="J75" s="8">
        <f>VLOOKUP(A75,'[1]100m'!$A$6:$T$85,16,FALSE)</f>
        <v>21.99</v>
      </c>
    </row>
    <row r="76" spans="1:10">
      <c r="A76">
        <v>71</v>
      </c>
      <c r="B76" s="7">
        <f>VLOOKUP(A76,'[1]100m'!$A$6:$T$85,3,FALSE)</f>
        <v>71</v>
      </c>
      <c r="C76" s="7" t="str">
        <f>VLOOKUP(A76,'[1]100m'!$A$6:$T$85,5,FALSE)</f>
        <v/>
      </c>
      <c r="D76" s="7">
        <f>VLOOKUP(A76,'[1]100m'!$A$6:$T$85,7,FALSE)</f>
        <v>36</v>
      </c>
      <c r="E76" s="7">
        <f>VLOOKUP(A76,'[1]100m'!$A$6:$T$85,10,FALSE)</f>
        <v>3</v>
      </c>
      <c r="F76" s="7" t="str">
        <f>VLOOKUP(A76,'[1]100m'!$A$6:$T$85,12,FALSE)</f>
        <v>Ondřej FIORE</v>
      </c>
      <c r="G76" s="7" t="str">
        <f>VLOOKUP(A76,'[1]100m'!$A$6:$T$85,13,FALSE)</f>
        <v>Bernartice</v>
      </c>
      <c r="H76" s="8">
        <f>VLOOKUP(A76,'[1]100m'!$A$6:$T$85,14,FALSE)</f>
        <v>22.21</v>
      </c>
      <c r="I76" s="8">
        <f>VLOOKUP(A76,'[1]100m'!$A$6:$T$85,15,FALSE)</f>
        <v>99.99</v>
      </c>
      <c r="J76" s="8">
        <f>VLOOKUP(A76,'[1]100m'!$A$6:$T$85,16,FALSE)</f>
        <v>22.21</v>
      </c>
    </row>
    <row r="77" spans="1:10">
      <c r="A77">
        <v>72</v>
      </c>
      <c r="B77" s="7">
        <f>VLOOKUP(A77,'[1]100m'!$A$6:$T$85,3,FALSE)</f>
        <v>72</v>
      </c>
      <c r="C77" s="7" t="str">
        <f>VLOOKUP(A77,'[1]100m'!$A$6:$T$85,5,FALSE)</f>
        <v/>
      </c>
      <c r="D77" s="7">
        <f>VLOOKUP(A77,'[1]100m'!$A$6:$T$85,7,FALSE)</f>
        <v>37</v>
      </c>
      <c r="E77" s="7">
        <f>VLOOKUP(A77,'[1]100m'!$A$6:$T$85,10,FALSE)</f>
        <v>48</v>
      </c>
      <c r="F77" s="7" t="str">
        <f>VLOOKUP(A77,'[1]100m'!$A$6:$T$85,12,FALSE)</f>
        <v>Jan HAVLÍČEK</v>
      </c>
      <c r="G77" s="7" t="str">
        <f>VLOOKUP(A77,'[1]100m'!$A$6:$T$85,13,FALSE)</f>
        <v>Domamyslice</v>
      </c>
      <c r="H77" s="8">
        <f>VLOOKUP(A77,'[1]100m'!$A$6:$T$85,14,FALSE)</f>
        <v>27.33</v>
      </c>
      <c r="I77" s="8">
        <f>VLOOKUP(A77,'[1]100m'!$A$6:$T$85,15,FALSE)</f>
        <v>22.39</v>
      </c>
      <c r="J77" s="8">
        <f>VLOOKUP(A77,'[1]100m'!$A$6:$T$85,16,FALSE)</f>
        <v>22.39</v>
      </c>
    </row>
    <row r="78" spans="1:10">
      <c r="A78">
        <v>73</v>
      </c>
      <c r="B78" s="7">
        <f>VLOOKUP(A78,'[1]100m'!$A$6:$T$85,3,FALSE)</f>
        <v>73</v>
      </c>
      <c r="C78" s="7" t="str">
        <f>VLOOKUP(A78,'[1]100m'!$A$6:$T$85,5,FALSE)</f>
        <v/>
      </c>
      <c r="D78" s="7">
        <f>VLOOKUP(A78,'[1]100m'!$A$6:$T$85,7,FALSE)</f>
        <v>38</v>
      </c>
      <c r="E78" s="7">
        <f>VLOOKUP(A78,'[1]100m'!$A$6:$T$85,10,FALSE)</f>
        <v>9</v>
      </c>
      <c r="F78" s="7" t="str">
        <f>VLOOKUP(A78,'[1]100m'!$A$6:$T$85,12,FALSE)</f>
        <v>Kamil SCHUCH</v>
      </c>
      <c r="G78" s="7" t="str">
        <f>VLOOKUP(A78,'[1]100m'!$A$6:$T$85,13,FALSE)</f>
        <v>Bernartice</v>
      </c>
      <c r="H78" s="8">
        <f>VLOOKUP(A78,'[1]100m'!$A$6:$T$85,14,FALSE)</f>
        <v>27.14</v>
      </c>
      <c r="I78" s="8">
        <f>VLOOKUP(A78,'[1]100m'!$A$6:$T$85,15,FALSE)</f>
        <v>24.56</v>
      </c>
      <c r="J78" s="8">
        <f>VLOOKUP(A78,'[1]100m'!$A$6:$T$85,16,FALSE)</f>
        <v>24.56</v>
      </c>
    </row>
    <row r="79" spans="1:10">
      <c r="A79">
        <v>74</v>
      </c>
      <c r="B79" s="7">
        <f>VLOOKUP(A79,'[1]100m'!$A$6:$T$85,3,FALSE)</f>
        <v>74</v>
      </c>
      <c r="C79" s="7" t="str">
        <f>VLOOKUP(A79,'[1]100m'!$A$6:$T$85,5,FALSE)</f>
        <v/>
      </c>
      <c r="D79" s="7">
        <f>VLOOKUP(A79,'[1]100m'!$A$6:$T$85,7,FALSE)</f>
        <v>39</v>
      </c>
      <c r="E79" s="7">
        <f>VLOOKUP(A79,'[1]100m'!$A$6:$T$85,10,FALSE)</f>
        <v>2</v>
      </c>
      <c r="F79" s="7" t="str">
        <f>VLOOKUP(A79,'[1]100m'!$A$6:$T$85,12,FALSE)</f>
        <v>Aleš FOJTEK</v>
      </c>
      <c r="G79" s="7" t="str">
        <f>VLOOKUP(A79,'[1]100m'!$A$6:$T$85,13,FALSE)</f>
        <v>Bernartice</v>
      </c>
      <c r="H79" s="8">
        <f>VLOOKUP(A79,'[1]100m'!$A$6:$T$85,14,FALSE)</f>
        <v>99.99</v>
      </c>
      <c r="I79" s="8">
        <f>VLOOKUP(A79,'[1]100m'!$A$6:$T$85,15,FALSE)</f>
        <v>26.66</v>
      </c>
      <c r="J79" s="8">
        <f>VLOOKUP(A79,'[1]100m'!$A$6:$T$85,16,FALSE)</f>
        <v>26.66</v>
      </c>
    </row>
    <row r="80" spans="1:10" hidden="1">
      <c r="A80">
        <v>75</v>
      </c>
      <c r="B80" s="7">
        <f>VLOOKUP(A80,'[1]100m'!$A$6:$T$85,3,FALSE)</f>
        <v>80</v>
      </c>
      <c r="C80" s="7">
        <f>VLOOKUP(A80,'[1]100m'!$A$6:$T$85,5,FALSE)</f>
        <v>36</v>
      </c>
      <c r="D80" s="7" t="str">
        <f>VLOOKUP(A80,'[1]100m'!$A$6:$T$85,7,FALSE)</f>
        <v/>
      </c>
      <c r="E80" s="7">
        <f>VLOOKUP(A80,'[1]100m'!$A$6:$T$85,10,FALSE)</f>
        <v>18</v>
      </c>
      <c r="F80" s="7" t="str">
        <f>VLOOKUP(A80,'[1]100m'!$A$6:$T$85,12,FALSE)</f>
        <v>Milan ŽABČÍK</v>
      </c>
      <c r="G80" s="7" t="str">
        <f>VLOOKUP(A80,'[1]100m'!$A$6:$T$85,13,FALSE)</f>
        <v>Frýdek</v>
      </c>
      <c r="H80" s="8">
        <f>VLOOKUP(A80,'[1]100m'!$A$6:$T$85,14,FALSE)</f>
        <v>99.99</v>
      </c>
      <c r="I80" s="8">
        <f>VLOOKUP(A80,'[1]100m'!$A$6:$T$85,15,FALSE)</f>
        <v>99.99</v>
      </c>
      <c r="J80" s="8">
        <f>VLOOKUP(A80,'[1]100m'!$A$6:$T$85,16,FALSE)</f>
        <v>99.99</v>
      </c>
    </row>
    <row r="81" spans="1:10" hidden="1">
      <c r="A81">
        <v>76</v>
      </c>
      <c r="B81" s="7">
        <f>VLOOKUP(A81,'[1]100m'!$A$6:$T$85,3,FALSE)</f>
        <v>80</v>
      </c>
      <c r="C81" s="7">
        <f>VLOOKUP(A81,'[1]100m'!$A$6:$T$85,5,FALSE)</f>
        <v>36</v>
      </c>
      <c r="D81" s="7" t="str">
        <f>VLOOKUP(A81,'[1]100m'!$A$6:$T$85,7,FALSE)</f>
        <v/>
      </c>
      <c r="E81" s="7">
        <f>VLOOKUP(A81,'[1]100m'!$A$6:$T$85,10,FALSE)</f>
        <v>55</v>
      </c>
      <c r="F81" s="7" t="str">
        <f>VLOOKUP(A81,'[1]100m'!$A$6:$T$85,12,FALSE)</f>
        <v>Josef SLANÝ</v>
      </c>
      <c r="G81" s="7" t="str">
        <f>VLOOKUP(A81,'[1]100m'!$A$6:$T$85,13,FALSE)</f>
        <v>Hněvošice</v>
      </c>
      <c r="H81" s="8">
        <f>VLOOKUP(A81,'[1]100m'!$A$6:$T$85,14,FALSE)</f>
        <v>99.99</v>
      </c>
      <c r="I81" s="8">
        <f>VLOOKUP(A81,'[1]100m'!$A$6:$T$85,15,FALSE)</f>
        <v>99.99</v>
      </c>
      <c r="J81" s="8">
        <f>VLOOKUP(A81,'[1]100m'!$A$6:$T$85,16,FALSE)</f>
        <v>99.99</v>
      </c>
    </row>
    <row r="82" spans="1:10" hidden="1">
      <c r="A82">
        <v>77</v>
      </c>
      <c r="B82" s="7">
        <f>VLOOKUP(A82,'[1]100m'!$A$6:$T$85,3,FALSE)</f>
        <v>80</v>
      </c>
      <c r="C82" s="7">
        <f>VLOOKUP(A82,'[1]100m'!$A$6:$T$85,5,FALSE)</f>
        <v>36</v>
      </c>
      <c r="D82" s="7" t="str">
        <f>VLOOKUP(A82,'[1]100m'!$A$6:$T$85,7,FALSE)</f>
        <v/>
      </c>
      <c r="E82" s="7">
        <f>VLOOKUP(A82,'[1]100m'!$A$6:$T$85,10,FALSE)</f>
        <v>58</v>
      </c>
      <c r="F82" s="7" t="str">
        <f>VLOOKUP(A82,'[1]100m'!$A$6:$T$85,12,FALSE)</f>
        <v>Matěj KRAYZEL</v>
      </c>
      <c r="G82" s="7" t="str">
        <f>VLOOKUP(A82,'[1]100m'!$A$6:$T$85,13,FALSE)</f>
        <v>Hněvošice</v>
      </c>
      <c r="H82" s="8">
        <f>VLOOKUP(A82,'[1]100m'!$A$6:$T$85,14,FALSE)</f>
        <v>99.99</v>
      </c>
      <c r="I82" s="8">
        <f>VLOOKUP(A82,'[1]100m'!$A$6:$T$85,15,FALSE)</f>
        <v>99.99</v>
      </c>
      <c r="J82" s="8">
        <f>VLOOKUP(A82,'[1]100m'!$A$6:$T$85,16,FALSE)</f>
        <v>99.99</v>
      </c>
    </row>
    <row r="83" spans="1:10" hidden="1">
      <c r="A83">
        <v>78</v>
      </c>
      <c r="B83" s="7">
        <f>VLOOKUP(A83,'[1]100m'!$A$6:$T$85,3,FALSE)</f>
        <v>80</v>
      </c>
      <c r="C83" s="7">
        <f>VLOOKUP(A83,'[1]100m'!$A$6:$T$85,5,FALSE)</f>
        <v>36</v>
      </c>
      <c r="D83" s="7" t="str">
        <f>VLOOKUP(A83,'[1]100m'!$A$6:$T$85,7,FALSE)</f>
        <v/>
      </c>
      <c r="E83" s="7">
        <f>VLOOKUP(A83,'[1]100m'!$A$6:$T$85,10,FALSE)</f>
        <v>76</v>
      </c>
      <c r="F83" s="7" t="str">
        <f>VLOOKUP(A83,'[1]100m'!$A$6:$T$85,12,FALSE)</f>
        <v>Lukáš KRUPA</v>
      </c>
      <c r="G83" s="7" t="str">
        <f>VLOOKUP(A83,'[1]100m'!$A$6:$T$85,13,FALSE)</f>
        <v>Závišice</v>
      </c>
      <c r="H83" s="8">
        <f>VLOOKUP(A83,'[1]100m'!$A$6:$T$85,14,FALSE)</f>
        <v>99.99</v>
      </c>
      <c r="I83" s="8">
        <f>VLOOKUP(A83,'[1]100m'!$A$6:$T$85,15,FALSE)</f>
        <v>99.99</v>
      </c>
      <c r="J83" s="8">
        <f>VLOOKUP(A83,'[1]100m'!$A$6:$T$85,16,FALSE)</f>
        <v>99.99</v>
      </c>
    </row>
    <row r="84" spans="1:10" hidden="1">
      <c r="A84">
        <v>79</v>
      </c>
      <c r="B84" s="7">
        <f>VLOOKUP(A84,'[1]100m'!$A$6:$T$85,3,FALSE)</f>
        <v>80</v>
      </c>
      <c r="C84" s="7" t="str">
        <f>VLOOKUP(A84,'[1]100m'!$A$6:$T$85,5,FALSE)</f>
        <v/>
      </c>
      <c r="D84" s="7">
        <f>VLOOKUP(A84,'[1]100m'!$A$6:$T$85,7,FALSE)</f>
        <v>40</v>
      </c>
      <c r="E84" s="7">
        <f>VLOOKUP(A84,'[1]100m'!$A$6:$T$85,10,FALSE)</f>
        <v>84</v>
      </c>
      <c r="F84" s="7" t="str">
        <f>VLOOKUP(A84,'[1]100m'!$A$6:$T$85,12,FALSE)</f>
        <v>František NAVRÁTIL</v>
      </c>
      <c r="G84" s="7" t="str">
        <f>VLOOKUP(A84,'[1]100m'!$A$6:$T$85,13,FALSE)</f>
        <v>Ludéřov</v>
      </c>
      <c r="H84" s="8">
        <f>VLOOKUP(A84,'[1]100m'!$A$6:$T$85,14,FALSE)</f>
        <v>99.99</v>
      </c>
      <c r="I84" s="8">
        <f>VLOOKUP(A84,'[1]100m'!$A$6:$T$85,15,FALSE)</f>
        <v>99.99</v>
      </c>
      <c r="J84" s="8">
        <f>VLOOKUP(A84,'[1]100m'!$A$6:$T$85,16,FALSE)</f>
        <v>99.99</v>
      </c>
    </row>
    <row r="85" spans="1:10" hidden="1">
      <c r="A85">
        <v>80</v>
      </c>
      <c r="B85" s="7">
        <f>VLOOKUP(A85,'[1]100m'!$A$6:$T$85,3,FALSE)</f>
        <v>80</v>
      </c>
      <c r="C85" s="7">
        <f>VLOOKUP(A85,'[1]100m'!$A$6:$T$85,5,FALSE)</f>
        <v>36</v>
      </c>
      <c r="D85" s="7" t="str">
        <f>VLOOKUP(A85,'[1]100m'!$A$6:$T$85,7,FALSE)</f>
        <v/>
      </c>
      <c r="E85" s="7">
        <f>VLOOKUP(A85,'[1]100m'!$A$6:$T$85,10,FALSE)</f>
        <v>92</v>
      </c>
      <c r="F85" s="7" t="str">
        <f>VLOOKUP(A85,'[1]100m'!$A$6:$T$85,12,FALSE)</f>
        <v>Richard SVAČINA</v>
      </c>
      <c r="G85" s="7" t="str">
        <f>VLOOKUP(A85,'[1]100m'!$A$6:$T$85,13,FALSE)</f>
        <v>Michálkovice</v>
      </c>
      <c r="H85" s="8">
        <f>VLOOKUP(A85,'[1]100m'!$A$6:$T$85,14,FALSE)</f>
        <v>99.99</v>
      </c>
      <c r="I85" s="8">
        <f>VLOOKUP(A85,'[1]100m'!$A$6:$T$85,15,FALSE)</f>
        <v>99.99</v>
      </c>
      <c r="J85" s="8">
        <f>VLOOKUP(A85,'[1]100m'!$A$6:$T$85,16,FALSE)</f>
        <v>99.99</v>
      </c>
    </row>
  </sheetData>
  <autoFilter ref="B5:J85"/>
  <conditionalFormatting sqref="H6:J85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celkem</vt:lpstr>
      <vt:lpstr>útoky</vt:lpstr>
      <vt:lpstr>štafeta</vt:lpstr>
      <vt:lpstr>100mV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Helis</cp:lastModifiedBy>
  <cp:lastPrinted>2016-06-18T08:49:42Z</cp:lastPrinted>
  <dcterms:created xsi:type="dcterms:W3CDTF">2016-06-18T08:48:20Z</dcterms:created>
  <dcterms:modified xsi:type="dcterms:W3CDTF">2016-06-20T07:44:30Z</dcterms:modified>
</cp:coreProperties>
</file>